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2"/>
  </bookViews>
  <sheets>
    <sheet name="KTĐ3A" sheetId="1" r:id="rId1"/>
    <sheet name="KTĐ3B" sheetId="2" r:id="rId2"/>
    <sheet name="TĐH3" sheetId="3" r:id="rId3"/>
  </sheets>
  <definedNames>
    <definedName name="_xlnm.Print_Titles" localSheetId="0">'KTĐ3A'!$12:$12</definedName>
    <definedName name="_xlnm.Print_Titles" localSheetId="1">'KTĐ3B'!$12:$12</definedName>
    <definedName name="_xlnm.Print_Titles" localSheetId="2">'TĐH3'!$12:$12</definedName>
  </definedNames>
  <calcPr fullCalcOnLoad="1"/>
</workbook>
</file>

<file path=xl/sharedStrings.xml><?xml version="1.0" encoding="utf-8"?>
<sst xmlns="http://schemas.openxmlformats.org/spreadsheetml/2006/main" count="464" uniqueCount="262">
  <si>
    <t>BỘ CÔNG THƯƠNG</t>
  </si>
  <si>
    <t>CỘNG HOÀ XÃ HỘI CHỦ NGHĨA VIỆT NAM</t>
  </si>
  <si>
    <t>TRƯỜNG ĐH CÔNG NGHIỆP QUẢNG NINH</t>
  </si>
  <si>
    <t>Độc lập - Tự do - Hạnh phúc</t>
  </si>
  <si>
    <t>_________________</t>
  </si>
  <si>
    <t>__________________________</t>
  </si>
  <si>
    <t xml:space="preserve">BẢNG ĐIỂM HỌC PHẦN - BẬC ĐẠI HỌC </t>
  </si>
  <si>
    <t>Học phần :….…………………..…………………… Số ĐVH :…….</t>
  </si>
  <si>
    <t>Ngày tháng năm thi : …………………………</t>
  </si>
  <si>
    <t>Học kỳ :…….Năm học20.... - 20....</t>
  </si>
  <si>
    <t>Lớp Kỹ thuật điện 3A</t>
  </si>
  <si>
    <t>TT</t>
  </si>
  <si>
    <t xml:space="preserve">Họ và </t>
  </si>
  <si>
    <t>tên</t>
  </si>
  <si>
    <t>Ngày 
sinh</t>
  </si>
  <si>
    <t>TBC K.tra T.kỳ</t>
  </si>
  <si>
    <t>Điểm chuyên cần</t>
  </si>
  <si>
    <t>Điểm thi  HP</t>
  </si>
  <si>
    <t>Điểm Tổng kết HP</t>
  </si>
  <si>
    <t>Ghi chú của giáo viên</t>
  </si>
  <si>
    <t>Vũ Tuấn</t>
  </si>
  <si>
    <t xml:space="preserve"> Anh</t>
  </si>
  <si>
    <t xml:space="preserve">Trương Lý </t>
  </si>
  <si>
    <t xml:space="preserve"> Bằng</t>
  </si>
  <si>
    <t xml:space="preserve">Trần Trọng </t>
  </si>
  <si>
    <t xml:space="preserve"> Biên</t>
  </si>
  <si>
    <t xml:space="preserve">Trần Văn </t>
  </si>
  <si>
    <t>Đồng</t>
  </si>
  <si>
    <t xml:space="preserve">Nguyễn Văn </t>
  </si>
  <si>
    <t>Điệp</t>
  </si>
  <si>
    <t>Vũ Đình</t>
  </si>
  <si>
    <t>Đức</t>
  </si>
  <si>
    <t xml:space="preserve">Ngọc Văn         </t>
  </si>
  <si>
    <t>Công</t>
  </si>
  <si>
    <t xml:space="preserve">Lê Văn </t>
  </si>
  <si>
    <t>Cường</t>
  </si>
  <si>
    <t xml:space="preserve">Đỗ Đăng </t>
  </si>
  <si>
    <t>Châu</t>
  </si>
  <si>
    <t xml:space="preserve">Chu Văn </t>
  </si>
  <si>
    <t>Chiến</t>
  </si>
  <si>
    <t xml:space="preserve">Phạm Xuân </t>
  </si>
  <si>
    <t xml:space="preserve">Vũ Đức </t>
  </si>
  <si>
    <t>Chu Minh</t>
  </si>
  <si>
    <t>Dương</t>
  </si>
  <si>
    <t>Phạm Văn</t>
  </si>
  <si>
    <t>Dũng</t>
  </si>
  <si>
    <t xml:space="preserve">Vũ Văn </t>
  </si>
  <si>
    <t>Duy</t>
  </si>
  <si>
    <t xml:space="preserve">Phan Văn </t>
  </si>
  <si>
    <t xml:space="preserve">Nguyễn Trường </t>
  </si>
  <si>
    <t>Giang</t>
  </si>
  <si>
    <t>Nguyễn Văn</t>
  </si>
  <si>
    <t>Hiển</t>
  </si>
  <si>
    <t xml:space="preserve">Dương Văn </t>
  </si>
  <si>
    <t>Khánh</t>
  </si>
  <si>
    <t>Hoàng Quốc</t>
  </si>
  <si>
    <t>Khải</t>
  </si>
  <si>
    <t>Nguyễn Xuân</t>
  </si>
  <si>
    <t>Khuê</t>
  </si>
  <si>
    <t xml:space="preserve">Nguyễn Thành </t>
  </si>
  <si>
    <t>Lâm</t>
  </si>
  <si>
    <t xml:space="preserve">Ngô Trọng </t>
  </si>
  <si>
    <t>Lương</t>
  </si>
  <si>
    <t xml:space="preserve">Trần Khắc </t>
  </si>
  <si>
    <t>Linh</t>
  </si>
  <si>
    <t xml:space="preserve">Tạ Nguyễn </t>
  </si>
  <si>
    <t>Long</t>
  </si>
  <si>
    <t>Lê Thành</t>
  </si>
  <si>
    <t>Luân</t>
  </si>
  <si>
    <t xml:space="preserve">Nguyễn Thị Phương </t>
  </si>
  <si>
    <t>Mai</t>
  </si>
  <si>
    <t xml:space="preserve">Đào Văn </t>
  </si>
  <si>
    <t>Nam</t>
  </si>
  <si>
    <t xml:space="preserve">Ngô Thị </t>
  </si>
  <si>
    <t>Nga</t>
  </si>
  <si>
    <t>Nguyễn Thụ</t>
  </si>
  <si>
    <t>Nhâm</t>
  </si>
  <si>
    <t xml:space="preserve">Trương Thị Tuyết </t>
  </si>
  <si>
    <t>Nhung</t>
  </si>
  <si>
    <t>Phú</t>
  </si>
  <si>
    <t>Phong</t>
  </si>
  <si>
    <t>Quân</t>
  </si>
  <si>
    <t>Đặng Hồng</t>
  </si>
  <si>
    <t>Quảng</t>
  </si>
  <si>
    <t xml:space="preserve">Phạm Thị </t>
  </si>
  <si>
    <t>Quỳnh</t>
  </si>
  <si>
    <t xml:space="preserve">Đặng Tiến </t>
  </si>
  <si>
    <t>Quynh</t>
  </si>
  <si>
    <t xml:space="preserve">Phùng Văn </t>
  </si>
  <si>
    <t>Quyết</t>
  </si>
  <si>
    <t>Trịnh Ngọc</t>
  </si>
  <si>
    <t>Tân</t>
  </si>
  <si>
    <t>Mai Văn</t>
  </si>
  <si>
    <t xml:space="preserve">Vũ Phú </t>
  </si>
  <si>
    <t>Thắng</t>
  </si>
  <si>
    <t>Thanh</t>
  </si>
  <si>
    <t xml:space="preserve">Nguyễn Thanh      </t>
  </si>
  <si>
    <t>Tùng</t>
  </si>
  <si>
    <t xml:space="preserve">Phạm Văn </t>
  </si>
  <si>
    <t>Đinh Thanh</t>
  </si>
  <si>
    <t xml:space="preserve">Phạm Phúc </t>
  </si>
  <si>
    <t>Tiềm</t>
  </si>
  <si>
    <t xml:space="preserve">Bùi Xuân </t>
  </si>
  <si>
    <t>Trường</t>
  </si>
  <si>
    <t xml:space="preserve">Lê Anh </t>
  </si>
  <si>
    <t>Tuấn</t>
  </si>
  <si>
    <t xml:space="preserve">Đỗ Văn </t>
  </si>
  <si>
    <t xml:space="preserve">Nguyễn Đức </t>
  </si>
  <si>
    <t>Tài</t>
  </si>
  <si>
    <t>Xếp loại: (%)</t>
  </si>
  <si>
    <t>XL</t>
  </si>
  <si>
    <t>SL</t>
  </si>
  <si>
    <t>%</t>
  </si>
  <si>
    <t xml:space="preserve">Tổng số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</si>
  <si>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</si>
  <si>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</si>
  <si>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</si>
  <si>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</si>
  <si>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</si>
  <si>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</si>
  <si>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</si>
  <si>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</si>
  <si>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</si>
  <si>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</si>
  <si>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</si>
  <si>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        tháng         năm 20....</t>
  </si>
  <si>
    <t xml:space="preserve">TRƯỞNG KHOA  </t>
  </si>
  <si>
    <t xml:space="preserve">TRƯỞNG BỘ MÔN </t>
  </si>
  <si>
    <t>GIẢNG VIÊN GIẢNG HỌC PHẦN</t>
  </si>
  <si>
    <t xml:space="preserve">(Ký, ghi họ tên)  </t>
  </si>
  <si>
    <t>Lớp Kỹ thuật điện 3B</t>
  </si>
  <si>
    <t xml:space="preserve">Nguyễn Quang </t>
  </si>
  <si>
    <t xml:space="preserve"> An</t>
  </si>
  <si>
    <t xml:space="preserve">Ngô Quang </t>
  </si>
  <si>
    <t xml:space="preserve"> Bình</t>
  </si>
  <si>
    <t>Lưu Văn</t>
  </si>
  <si>
    <t xml:space="preserve"> Ba</t>
  </si>
  <si>
    <t>Đại</t>
  </si>
  <si>
    <t xml:space="preserve">Hoàng Xuân </t>
  </si>
  <si>
    <t>Định</t>
  </si>
  <si>
    <t xml:space="preserve">Phạm Bá </t>
  </si>
  <si>
    <t>Cẩm</t>
  </si>
  <si>
    <t xml:space="preserve">Hoàng Văn </t>
  </si>
  <si>
    <t>Chính</t>
  </si>
  <si>
    <t xml:space="preserve">Bùi Văn </t>
  </si>
  <si>
    <t>Hân</t>
  </si>
  <si>
    <t xml:space="preserve">Phạm Đức </t>
  </si>
  <si>
    <t>Hải</t>
  </si>
  <si>
    <t xml:space="preserve">Vũ </t>
  </si>
  <si>
    <t>Hiệp</t>
  </si>
  <si>
    <t>Hưng</t>
  </si>
  <si>
    <t>Huỳnh</t>
  </si>
  <si>
    <t xml:space="preserve">Nguyễn Đăng </t>
  </si>
  <si>
    <t>Khương</t>
  </si>
  <si>
    <t>Khiển</t>
  </si>
  <si>
    <t>Đinh Văn</t>
  </si>
  <si>
    <t>Mạnh</t>
  </si>
  <si>
    <t xml:space="preserve">Khúc Văn </t>
  </si>
  <si>
    <t>Nghĩa</t>
  </si>
  <si>
    <t xml:space="preserve">Phạm Trọng </t>
  </si>
  <si>
    <t>Nhật</t>
  </si>
  <si>
    <t>Phòng</t>
  </si>
  <si>
    <t xml:space="preserve">Lê Công </t>
  </si>
  <si>
    <t xml:space="preserve">Hồ Xuân </t>
  </si>
  <si>
    <t>Quang</t>
  </si>
  <si>
    <t>Sáng</t>
  </si>
  <si>
    <t>Trịnh Văn</t>
  </si>
  <si>
    <t>Sâm</t>
  </si>
  <si>
    <t xml:space="preserve">Vũ Trọng </t>
  </si>
  <si>
    <t>Thơ</t>
  </si>
  <si>
    <t>Thành</t>
  </si>
  <si>
    <t xml:space="preserve">Nguyễn Tuấn </t>
  </si>
  <si>
    <t xml:space="preserve">Phạm Anh </t>
  </si>
  <si>
    <t xml:space="preserve">Đào Đức </t>
  </si>
  <si>
    <t>Thiện</t>
  </si>
  <si>
    <t>Trần Văn</t>
  </si>
  <si>
    <t>Tiến</t>
  </si>
  <si>
    <t>Nguyễn Tiến</t>
  </si>
  <si>
    <t>Tiệp</t>
  </si>
  <si>
    <t>Phạm Đăng</t>
  </si>
  <si>
    <t>Tỉnh</t>
  </si>
  <si>
    <t>Bùi Đức</t>
  </si>
  <si>
    <t>Trung</t>
  </si>
  <si>
    <t xml:space="preserve">Phạm Minh </t>
  </si>
  <si>
    <t xml:space="preserve">Hoàng Anh </t>
  </si>
  <si>
    <t xml:space="preserve">Ngô Công </t>
  </si>
  <si>
    <t>Tuyên</t>
  </si>
  <si>
    <t>Tuyến</t>
  </si>
  <si>
    <t xml:space="preserve">Đàm Văn </t>
  </si>
  <si>
    <t>Tín</t>
  </si>
  <si>
    <t>Việt</t>
  </si>
  <si>
    <t>Nguyễn Viết</t>
  </si>
  <si>
    <t>Xuân</t>
  </si>
  <si>
    <t>Trần Ngọc</t>
  </si>
  <si>
    <t>Tuyền</t>
  </si>
  <si>
    <t>Phạm Xuân</t>
  </si>
  <si>
    <t>Tạ Văn</t>
  </si>
  <si>
    <t>Nguyễn Đức</t>
  </si>
  <si>
    <t>Lớp Tự động hóa 3</t>
  </si>
  <si>
    <t>Ngô Tuấn</t>
  </si>
  <si>
    <t xml:space="preserve">Đoàn Quốc </t>
  </si>
  <si>
    <t>Nguyễn Trọng</t>
  </si>
  <si>
    <t xml:space="preserve">Lưu Viết </t>
  </si>
  <si>
    <t xml:space="preserve"> Bảy</t>
  </si>
  <si>
    <t xml:space="preserve">Trương Văn </t>
  </si>
  <si>
    <t xml:space="preserve"> Bạ</t>
  </si>
  <si>
    <t xml:space="preserve">Hoàng Mạnh </t>
  </si>
  <si>
    <t xml:space="preserve"> Cường</t>
  </si>
  <si>
    <t xml:space="preserve">Trần Mạnh </t>
  </si>
  <si>
    <t xml:space="preserve"> Chiến</t>
  </si>
  <si>
    <t xml:space="preserve">Nguyễn Hữu </t>
  </si>
  <si>
    <t>Nguyễn Ngọc</t>
  </si>
  <si>
    <t xml:space="preserve">Đặng Hữu </t>
  </si>
  <si>
    <t xml:space="preserve">Vũ Ngọc </t>
  </si>
  <si>
    <t xml:space="preserve">Bùi Khắc </t>
  </si>
  <si>
    <t>Chinh</t>
  </si>
  <si>
    <t>Phạm Quốc</t>
  </si>
  <si>
    <t>Đinh Ngọc</t>
  </si>
  <si>
    <t xml:space="preserve">Trịnh Đức </t>
  </si>
  <si>
    <t>Hữu</t>
  </si>
  <si>
    <t>Hào</t>
  </si>
  <si>
    <t xml:space="preserve">Doãn Thị </t>
  </si>
  <si>
    <t>Hảo</t>
  </si>
  <si>
    <t>Hạnh</t>
  </si>
  <si>
    <t>Phùng Văn</t>
  </si>
  <si>
    <t>Ngô Văn</t>
  </si>
  <si>
    <t xml:space="preserve">Vũ Tuấn </t>
  </si>
  <si>
    <t>Huấn</t>
  </si>
  <si>
    <t>Huy</t>
  </si>
  <si>
    <t xml:space="preserve">Vũ Thị </t>
  </si>
  <si>
    <t>Huyền</t>
  </si>
  <si>
    <t>Trần Quang</t>
  </si>
  <si>
    <t>Khoan</t>
  </si>
  <si>
    <t xml:space="preserve">Nguyễn Ngọc </t>
  </si>
  <si>
    <t>Nguyễn Vũ</t>
  </si>
  <si>
    <t xml:space="preserve">Trần Hải </t>
  </si>
  <si>
    <t xml:space="preserve">Phạm Thành </t>
  </si>
  <si>
    <t>Ngô Doãn</t>
  </si>
  <si>
    <t xml:space="preserve">Đỗ Duy </t>
  </si>
  <si>
    <t xml:space="preserve">Tăng Thu </t>
  </si>
  <si>
    <t xml:space="preserve">Bùi Bích </t>
  </si>
  <si>
    <t>Phương</t>
  </si>
  <si>
    <t xml:space="preserve">Hà Văn </t>
  </si>
  <si>
    <t xml:space="preserve">Nguyễn Duy </t>
  </si>
  <si>
    <t xml:space="preserve">Đào Xuân </t>
  </si>
  <si>
    <t>Quyền</t>
  </si>
  <si>
    <t xml:space="preserve">Lê Ngọc </t>
  </si>
  <si>
    <t>Sơn</t>
  </si>
  <si>
    <t xml:space="preserve">Hoàng Thị        </t>
  </si>
  <si>
    <t>Sao</t>
  </si>
  <si>
    <t>Thái</t>
  </si>
  <si>
    <t>Thương</t>
  </si>
  <si>
    <t xml:space="preserve">Nguyễn Mạnh </t>
  </si>
  <si>
    <t xml:space="preserve">Trần Đồng Bách </t>
  </si>
  <si>
    <t xml:space="preserve">Nguyễn Thanh </t>
  </si>
  <si>
    <t>Nguyễn Thành</t>
  </si>
  <si>
    <t>Toàn</t>
  </si>
  <si>
    <t xml:space="preserve">Đỗ Minh </t>
  </si>
  <si>
    <t>Triệu</t>
  </si>
  <si>
    <t xml:space="preserve">Lương Quốc </t>
  </si>
  <si>
    <t>Tự</t>
  </si>
  <si>
    <t>Lê Việt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</si>
</sst>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1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7623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F16" sqref="F16"/>
    </sheetView>
  </sheetViews>
  <sheetFormatPr defaultColWidth="9.00390625" defaultRowHeight="18" customHeight="1"/>
  <cols>
    <col min="1" max="1" width="5.75390625" style="1" customWidth="1"/>
    <col min="2" max="2" width="19.125" style="67" customWidth="1"/>
    <col min="3" max="3" width="9.75390625" style="68" customWidth="1"/>
    <col min="4" max="4" width="10.125" style="1" customWidth="1"/>
    <col min="5" max="5" width="7.625" style="1" customWidth="1"/>
    <col min="6" max="6" width="8.125" style="1" customWidth="1"/>
    <col min="7" max="7" width="8.50390625" style="1" customWidth="1"/>
    <col min="8" max="8" width="8.125" style="1" customWidth="1"/>
    <col min="9" max="9" width="13.003906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8" customHeight="1">
      <c r="A1" s="82" t="s">
        <v>0</v>
      </c>
      <c r="B1" s="83"/>
      <c r="C1" s="83"/>
      <c r="D1" s="83"/>
      <c r="E1" s="82" t="s">
        <v>1</v>
      </c>
      <c r="F1" s="83"/>
      <c r="G1" s="83"/>
      <c r="H1" s="83"/>
      <c r="I1" s="83"/>
    </row>
    <row r="2" spans="1:9" ht="18" customHeight="1">
      <c r="A2" s="82" t="s">
        <v>2</v>
      </c>
      <c r="B2" s="83"/>
      <c r="C2" s="83"/>
      <c r="D2" s="83"/>
      <c r="E2" s="79" t="s">
        <v>3</v>
      </c>
      <c r="F2" s="80"/>
      <c r="G2" s="80"/>
      <c r="H2" s="80"/>
      <c r="I2" s="80"/>
    </row>
    <row r="3" spans="1:9" ht="6" customHeight="1">
      <c r="A3" s="78" t="s">
        <v>4</v>
      </c>
      <c r="B3" s="78"/>
      <c r="C3" s="78"/>
      <c r="D3" s="78"/>
      <c r="E3" s="78" t="s">
        <v>5</v>
      </c>
      <c r="F3" s="78"/>
      <c r="G3" s="78"/>
      <c r="H3" s="78"/>
      <c r="I3" s="78"/>
    </row>
    <row r="4" spans="1:9" ht="18" customHeight="1">
      <c r="A4" s="4"/>
      <c r="B4" s="4"/>
      <c r="C4" s="5"/>
      <c r="D4" s="4"/>
      <c r="E4" s="4"/>
      <c r="F4" s="4"/>
      <c r="G4" s="4"/>
      <c r="H4" s="4"/>
      <c r="I4" s="4"/>
    </row>
    <row r="5" spans="1:9" ht="18" customHeight="1">
      <c r="A5" s="79" t="s">
        <v>6</v>
      </c>
      <c r="B5" s="80"/>
      <c r="C5" s="80"/>
      <c r="D5" s="80"/>
      <c r="E5" s="80"/>
      <c r="F5" s="80"/>
      <c r="G5" s="80"/>
      <c r="H5" s="80"/>
      <c r="I5" s="80"/>
    </row>
    <row r="6" spans="1:11" ht="18" customHeight="1">
      <c r="A6" s="3"/>
      <c r="B6" s="3"/>
      <c r="C6" s="6"/>
      <c r="D6" s="3"/>
      <c r="E6" s="3"/>
      <c r="F6" s="3"/>
      <c r="G6" s="3"/>
      <c r="H6" s="3"/>
      <c r="I6" s="3"/>
      <c r="K6" s="7">
        <v>41186</v>
      </c>
    </row>
    <row r="7" spans="1:9" ht="18" customHeight="1">
      <c r="A7" s="73" t="s">
        <v>7</v>
      </c>
      <c r="B7" s="81"/>
      <c r="C7" s="81"/>
      <c r="D7" s="81"/>
      <c r="E7" s="81"/>
      <c r="F7" s="81"/>
      <c r="G7" s="81"/>
      <c r="H7" s="81"/>
      <c r="I7" s="81"/>
    </row>
    <row r="8" spans="1:9" ht="18" customHeight="1">
      <c r="A8" s="73" t="s">
        <v>8</v>
      </c>
      <c r="B8" s="74"/>
      <c r="C8" s="74"/>
      <c r="D8" s="74"/>
      <c r="E8" s="74"/>
      <c r="F8" s="74"/>
      <c r="G8" s="74"/>
      <c r="H8" s="74"/>
      <c r="I8" s="74"/>
    </row>
    <row r="9" spans="1:9" ht="18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</row>
    <row r="10" spans="1:9" ht="18" customHeight="1">
      <c r="A10" s="10"/>
      <c r="B10" s="11"/>
      <c r="C10" s="12"/>
      <c r="D10" s="4"/>
      <c r="I10" s="13"/>
    </row>
    <row r="11" spans="1:9" ht="18" customHeight="1">
      <c r="A11" s="14" t="s">
        <v>10</v>
      </c>
      <c r="B11" s="15"/>
      <c r="C11" s="16"/>
      <c r="D11" s="4"/>
      <c r="I11" s="17"/>
    </row>
    <row r="12" spans="1:9" ht="54.7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8" customHeight="1">
      <c r="A13" s="22">
        <v>1</v>
      </c>
      <c r="B13" s="23" t="s">
        <v>20</v>
      </c>
      <c r="C13" s="24" t="s">
        <v>21</v>
      </c>
      <c r="D13" s="84">
        <v>33654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8" customHeight="1">
      <c r="A14" s="29">
        <v>2</v>
      </c>
      <c r="B14" s="30" t="s">
        <v>22</v>
      </c>
      <c r="C14" s="31" t="s">
        <v>23</v>
      </c>
      <c r="D14" s="85">
        <v>33593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67">IF(H14&gt;=8.5,"Xuất sắc",IF(H14&gt;=7.5,"Giỏi",IF(H14&gt;=6.5,"Khá",IF(H14&gt;=5.5,"TB khá",IF(H14&gt;=4.5,"Trung bình",IF(H14&gt;=3.5,"Yếu",IF(H14&lt;3.5,"Kém")))))))</f>
        <v>Kém</v>
      </c>
    </row>
    <row r="15" spans="1:10" ht="18" customHeight="1">
      <c r="A15" s="29">
        <v>3</v>
      </c>
      <c r="B15" s="30" t="s">
        <v>24</v>
      </c>
      <c r="C15" s="31" t="s">
        <v>25</v>
      </c>
      <c r="D15" s="85">
        <v>33878</v>
      </c>
      <c r="E15" s="32"/>
      <c r="F15" s="32"/>
      <c r="G15" s="32"/>
      <c r="H15" s="26">
        <f aca="true" t="shared" si="1" ref="H15:H67">G15*0.6+F15*0.1+E15*0.3</f>
        <v>0</v>
      </c>
      <c r="I15" s="33"/>
      <c r="J15" s="1" t="str">
        <f t="shared" si="0"/>
        <v>Kém</v>
      </c>
    </row>
    <row r="16" spans="1:10" ht="18" customHeight="1">
      <c r="A16" s="29">
        <v>4</v>
      </c>
      <c r="B16" s="30" t="s">
        <v>26</v>
      </c>
      <c r="C16" s="31" t="s">
        <v>27</v>
      </c>
      <c r="D16" s="85">
        <v>33962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8" customHeight="1">
      <c r="A17" s="29">
        <v>5</v>
      </c>
      <c r="B17" s="30" t="s">
        <v>28</v>
      </c>
      <c r="C17" s="31" t="s">
        <v>29</v>
      </c>
      <c r="D17" s="85">
        <v>33772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8" customHeight="1">
      <c r="A18" s="29">
        <v>6</v>
      </c>
      <c r="B18" s="30" t="s">
        <v>30</v>
      </c>
      <c r="C18" s="31" t="s">
        <v>31</v>
      </c>
      <c r="D18" s="85">
        <v>33954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8" customHeight="1">
      <c r="A19" s="29">
        <v>7</v>
      </c>
      <c r="B19" s="30" t="s">
        <v>32</v>
      </c>
      <c r="C19" s="31" t="s">
        <v>33</v>
      </c>
      <c r="D19" s="85">
        <v>33932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8" customHeight="1">
      <c r="A20" s="29">
        <v>8</v>
      </c>
      <c r="B20" s="30" t="s">
        <v>34</v>
      </c>
      <c r="C20" s="31" t="s">
        <v>35</v>
      </c>
      <c r="D20" s="85">
        <v>32919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8" customHeight="1">
      <c r="A21" s="29">
        <v>9</v>
      </c>
      <c r="B21" s="30" t="s">
        <v>36</v>
      </c>
      <c r="C21" s="31" t="s">
        <v>37</v>
      </c>
      <c r="D21" s="85">
        <v>33566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8" customHeight="1">
      <c r="A22" s="29">
        <v>10</v>
      </c>
      <c r="B22" s="30" t="s">
        <v>38</v>
      </c>
      <c r="C22" s="31" t="s">
        <v>39</v>
      </c>
      <c r="D22" s="85">
        <v>33747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8" customHeight="1">
      <c r="A23" s="29">
        <v>11</v>
      </c>
      <c r="B23" s="30" t="s">
        <v>40</v>
      </c>
      <c r="C23" s="31" t="s">
        <v>39</v>
      </c>
      <c r="D23" s="85">
        <v>32386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8" customHeight="1">
      <c r="A24" s="29">
        <v>12</v>
      </c>
      <c r="B24" s="30" t="s">
        <v>41</v>
      </c>
      <c r="C24" s="31" t="s">
        <v>39</v>
      </c>
      <c r="D24" s="85">
        <v>33310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8" customHeight="1">
      <c r="A25" s="29">
        <v>13</v>
      </c>
      <c r="B25" s="34" t="s">
        <v>42</v>
      </c>
      <c r="C25" s="31" t="s">
        <v>43</v>
      </c>
      <c r="D25" s="85">
        <v>33569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8" customHeight="1">
      <c r="A26" s="29">
        <v>14</v>
      </c>
      <c r="B26" s="30" t="s">
        <v>44</v>
      </c>
      <c r="C26" s="31" t="s">
        <v>43</v>
      </c>
      <c r="D26" s="85">
        <v>33690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8" customHeight="1">
      <c r="A27" s="29">
        <v>15</v>
      </c>
      <c r="B27" s="30" t="s">
        <v>44</v>
      </c>
      <c r="C27" s="31" t="s">
        <v>45</v>
      </c>
      <c r="D27" s="85">
        <v>33748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8" customHeight="1">
      <c r="A28" s="29">
        <v>16</v>
      </c>
      <c r="B28" s="30" t="s">
        <v>46</v>
      </c>
      <c r="C28" s="35" t="s">
        <v>47</v>
      </c>
      <c r="D28" s="85">
        <v>33279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8" customHeight="1">
      <c r="A29" s="29">
        <v>17</v>
      </c>
      <c r="B29" s="30" t="s">
        <v>48</v>
      </c>
      <c r="C29" s="35" t="s">
        <v>47</v>
      </c>
      <c r="D29" s="85">
        <v>33953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8" customHeight="1">
      <c r="A30" s="29">
        <v>18</v>
      </c>
      <c r="B30" s="30" t="s">
        <v>49</v>
      </c>
      <c r="C30" s="35" t="s">
        <v>50</v>
      </c>
      <c r="D30" s="85">
        <v>33657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8" customHeight="1">
      <c r="A31" s="29">
        <v>19</v>
      </c>
      <c r="B31" s="30" t="s">
        <v>51</v>
      </c>
      <c r="C31" s="31" t="s">
        <v>52</v>
      </c>
      <c r="D31" s="85">
        <v>33838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8" customHeight="1">
      <c r="A32" s="29">
        <v>20</v>
      </c>
      <c r="B32" s="30" t="s">
        <v>53</v>
      </c>
      <c r="C32" s="31" t="s">
        <v>54</v>
      </c>
      <c r="D32" s="85">
        <v>33954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8" customHeight="1">
      <c r="A33" s="29">
        <v>21</v>
      </c>
      <c r="B33" s="30" t="s">
        <v>55</v>
      </c>
      <c r="C33" s="31" t="s">
        <v>56</v>
      </c>
      <c r="D33" s="85">
        <v>33937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8" customHeight="1">
      <c r="A34" s="29">
        <v>22</v>
      </c>
      <c r="B34" s="30" t="s">
        <v>38</v>
      </c>
      <c r="C34" s="31" t="s">
        <v>56</v>
      </c>
      <c r="D34" s="85">
        <v>33659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8" customHeight="1">
      <c r="A35" s="29">
        <v>23</v>
      </c>
      <c r="B35" s="30" t="s">
        <v>57</v>
      </c>
      <c r="C35" s="31" t="s">
        <v>58</v>
      </c>
      <c r="D35" s="85">
        <v>33297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8" customHeight="1">
      <c r="A36" s="29">
        <v>24</v>
      </c>
      <c r="B36" s="30" t="s">
        <v>59</v>
      </c>
      <c r="C36" s="31" t="s">
        <v>60</v>
      </c>
      <c r="D36" s="85">
        <v>33917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8" customHeight="1">
      <c r="A37" s="29">
        <v>25</v>
      </c>
      <c r="B37" s="30" t="s">
        <v>61</v>
      </c>
      <c r="C37" s="31" t="s">
        <v>62</v>
      </c>
      <c r="D37" s="85">
        <v>33670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8" customHeight="1">
      <c r="A38" s="29">
        <v>26</v>
      </c>
      <c r="B38" s="30" t="s">
        <v>63</v>
      </c>
      <c r="C38" s="35" t="s">
        <v>64</v>
      </c>
      <c r="D38" s="85">
        <v>33492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8" customHeight="1">
      <c r="A39" s="29">
        <v>27</v>
      </c>
      <c r="B39" s="30" t="s">
        <v>65</v>
      </c>
      <c r="C39" s="35" t="s">
        <v>64</v>
      </c>
      <c r="D39" s="85">
        <v>33879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8" customHeight="1">
      <c r="A40" s="29">
        <v>28</v>
      </c>
      <c r="B40" s="30" t="s">
        <v>51</v>
      </c>
      <c r="C40" s="35" t="s">
        <v>66</v>
      </c>
      <c r="D40" s="85">
        <v>33643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8" customHeight="1">
      <c r="A41" s="29">
        <v>29</v>
      </c>
      <c r="B41" s="30" t="s">
        <v>67</v>
      </c>
      <c r="C41" s="35" t="s">
        <v>68</v>
      </c>
      <c r="D41" s="85">
        <v>33710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8" customHeight="1">
      <c r="A42" s="29">
        <v>30</v>
      </c>
      <c r="B42" s="30" t="s">
        <v>69</v>
      </c>
      <c r="C42" s="31" t="s">
        <v>70</v>
      </c>
      <c r="D42" s="85">
        <v>33685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8" customHeight="1">
      <c r="A43" s="29">
        <v>31</v>
      </c>
      <c r="B43" s="30" t="s">
        <v>71</v>
      </c>
      <c r="C43" s="35" t="s">
        <v>72</v>
      </c>
      <c r="D43" s="85">
        <v>33609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8" customHeight="1">
      <c r="A44" s="29">
        <v>32</v>
      </c>
      <c r="B44" s="30" t="s">
        <v>73</v>
      </c>
      <c r="C44" s="35" t="s">
        <v>74</v>
      </c>
      <c r="D44" s="85">
        <v>33799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8" customHeight="1">
      <c r="A45" s="29">
        <v>33</v>
      </c>
      <c r="B45" s="30" t="s">
        <v>75</v>
      </c>
      <c r="C45" s="35" t="s">
        <v>76</v>
      </c>
      <c r="D45" s="85">
        <v>33617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8" customHeight="1">
      <c r="A46" s="29">
        <v>34</v>
      </c>
      <c r="B46" s="30" t="s">
        <v>77</v>
      </c>
      <c r="C46" s="31" t="s">
        <v>78</v>
      </c>
      <c r="D46" s="85">
        <v>33918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8" customHeight="1">
      <c r="A47" s="29">
        <v>35</v>
      </c>
      <c r="B47" s="30" t="s">
        <v>40</v>
      </c>
      <c r="C47" s="35" t="s">
        <v>79</v>
      </c>
      <c r="D47" s="85">
        <v>33795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8" customHeight="1">
      <c r="A48" s="29">
        <v>36</v>
      </c>
      <c r="B48" s="30" t="s">
        <v>46</v>
      </c>
      <c r="C48" s="31" t="s">
        <v>80</v>
      </c>
      <c r="D48" s="85">
        <v>33703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8" customHeight="1">
      <c r="A49" s="29">
        <v>37</v>
      </c>
      <c r="B49" s="30" t="s">
        <v>28</v>
      </c>
      <c r="C49" s="35" t="s">
        <v>81</v>
      </c>
      <c r="D49" s="85">
        <v>33654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8" customHeight="1">
      <c r="A50" s="29">
        <v>38</v>
      </c>
      <c r="B50" s="30" t="s">
        <v>82</v>
      </c>
      <c r="C50" s="31" t="s">
        <v>83</v>
      </c>
      <c r="D50" s="85">
        <v>33608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8" customHeight="1">
      <c r="A51" s="29">
        <v>39</v>
      </c>
      <c r="B51" s="30" t="s">
        <v>84</v>
      </c>
      <c r="C51" s="31" t="s">
        <v>85</v>
      </c>
      <c r="D51" s="85">
        <v>33828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8" customHeight="1">
      <c r="A52" s="29">
        <v>40</v>
      </c>
      <c r="B52" s="30" t="s">
        <v>86</v>
      </c>
      <c r="C52" s="31" t="s">
        <v>87</v>
      </c>
      <c r="D52" s="85">
        <v>33424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8" customHeight="1">
      <c r="A53" s="29">
        <v>41</v>
      </c>
      <c r="B53" s="30" t="s">
        <v>88</v>
      </c>
      <c r="C53" s="35" t="s">
        <v>89</v>
      </c>
      <c r="D53" s="85">
        <v>33606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8" customHeight="1">
      <c r="A54" s="29">
        <v>42</v>
      </c>
      <c r="B54" s="30" t="s">
        <v>90</v>
      </c>
      <c r="C54" s="31" t="s">
        <v>91</v>
      </c>
      <c r="D54" s="85">
        <v>33951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8" customHeight="1">
      <c r="A55" s="29">
        <v>43</v>
      </c>
      <c r="B55" s="30" t="s">
        <v>92</v>
      </c>
      <c r="C55" s="31" t="s">
        <v>91</v>
      </c>
      <c r="D55" s="85">
        <v>33963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8" customHeight="1">
      <c r="A56" s="29">
        <v>44</v>
      </c>
      <c r="B56" s="30" t="s">
        <v>93</v>
      </c>
      <c r="C56" s="31" t="s">
        <v>94</v>
      </c>
      <c r="D56" s="85">
        <v>33678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8" customHeight="1">
      <c r="A57" s="29">
        <v>45</v>
      </c>
      <c r="B57" s="30" t="s">
        <v>26</v>
      </c>
      <c r="C57" s="31" t="s">
        <v>95</v>
      </c>
      <c r="D57" s="85">
        <v>33619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8" customHeight="1">
      <c r="A58" s="29">
        <v>46</v>
      </c>
      <c r="B58" s="30" t="s">
        <v>96</v>
      </c>
      <c r="C58" s="35" t="s">
        <v>97</v>
      </c>
      <c r="D58" s="85">
        <v>33765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8" customHeight="1">
      <c r="A59" s="29">
        <v>47</v>
      </c>
      <c r="B59" s="30" t="s">
        <v>98</v>
      </c>
      <c r="C59" s="31" t="s">
        <v>97</v>
      </c>
      <c r="D59" s="85">
        <v>33927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10" ht="18" customHeight="1">
      <c r="A60" s="29">
        <v>48</v>
      </c>
      <c r="B60" s="30" t="s">
        <v>99</v>
      </c>
      <c r="C60" s="31" t="s">
        <v>97</v>
      </c>
      <c r="D60" s="85">
        <v>33899</v>
      </c>
      <c r="E60" s="32"/>
      <c r="F60" s="32"/>
      <c r="G60" s="32"/>
      <c r="H60" s="26">
        <f t="shared" si="1"/>
        <v>0</v>
      </c>
      <c r="I60" s="33"/>
      <c r="J60" s="1" t="str">
        <f t="shared" si="0"/>
        <v>Kém</v>
      </c>
    </row>
    <row r="61" spans="1:10" ht="18" customHeight="1">
      <c r="A61" s="29">
        <v>49</v>
      </c>
      <c r="B61" s="30" t="s">
        <v>100</v>
      </c>
      <c r="C61" s="31" t="s">
        <v>101</v>
      </c>
      <c r="D61" s="85">
        <v>33650</v>
      </c>
      <c r="E61" s="32"/>
      <c r="F61" s="32"/>
      <c r="G61" s="32"/>
      <c r="H61" s="26">
        <f t="shared" si="1"/>
        <v>0</v>
      </c>
      <c r="I61" s="33"/>
      <c r="J61" s="1" t="str">
        <f t="shared" si="0"/>
        <v>Kém</v>
      </c>
    </row>
    <row r="62" spans="1:10" ht="18" customHeight="1">
      <c r="A62" s="29">
        <v>50</v>
      </c>
      <c r="B62" s="30" t="s">
        <v>102</v>
      </c>
      <c r="C62" s="31" t="s">
        <v>103</v>
      </c>
      <c r="D62" s="85">
        <v>33734</v>
      </c>
      <c r="E62" s="36"/>
      <c r="F62" s="36"/>
      <c r="G62" s="36"/>
      <c r="H62" s="26">
        <f t="shared" si="1"/>
        <v>0</v>
      </c>
      <c r="I62" s="37"/>
      <c r="J62" s="1" t="str">
        <f t="shared" si="0"/>
        <v>Kém</v>
      </c>
    </row>
    <row r="63" spans="1:10" ht="18" customHeight="1">
      <c r="A63" s="29">
        <v>51</v>
      </c>
      <c r="B63" s="30" t="s">
        <v>104</v>
      </c>
      <c r="C63" s="31" t="s">
        <v>105</v>
      </c>
      <c r="D63" s="85">
        <v>32818</v>
      </c>
      <c r="E63" s="36"/>
      <c r="F63" s="36"/>
      <c r="G63" s="36"/>
      <c r="H63" s="26">
        <f t="shared" si="1"/>
        <v>0</v>
      </c>
      <c r="I63" s="37"/>
      <c r="J63" s="1" t="str">
        <f t="shared" si="0"/>
        <v>Kém</v>
      </c>
    </row>
    <row r="64" spans="1:10" ht="18" customHeight="1">
      <c r="A64" s="29">
        <v>52</v>
      </c>
      <c r="B64" s="30" t="s">
        <v>106</v>
      </c>
      <c r="C64" s="31" t="s">
        <v>105</v>
      </c>
      <c r="D64" s="85">
        <v>33466</v>
      </c>
      <c r="E64" s="36"/>
      <c r="F64" s="36"/>
      <c r="G64" s="36"/>
      <c r="H64" s="26">
        <f t="shared" si="1"/>
        <v>0</v>
      </c>
      <c r="I64" s="37"/>
      <c r="J64" s="1" t="str">
        <f t="shared" si="0"/>
        <v>Kém</v>
      </c>
    </row>
    <row r="65" spans="1:10" ht="18" customHeight="1">
      <c r="A65" s="29">
        <v>53</v>
      </c>
      <c r="B65" s="30" t="s">
        <v>82</v>
      </c>
      <c r="C65" s="31" t="s">
        <v>81</v>
      </c>
      <c r="D65" s="85">
        <v>33679</v>
      </c>
      <c r="E65" s="36"/>
      <c r="F65" s="36"/>
      <c r="G65" s="36"/>
      <c r="H65" s="26">
        <f t="shared" si="1"/>
        <v>0</v>
      </c>
      <c r="I65" s="37"/>
      <c r="J65" s="1" t="str">
        <f t="shared" si="0"/>
        <v>Kém</v>
      </c>
    </row>
    <row r="66" spans="1:10" ht="18" customHeight="1">
      <c r="A66" s="29">
        <v>54</v>
      </c>
      <c r="B66" s="30" t="s">
        <v>51</v>
      </c>
      <c r="C66" s="31" t="s">
        <v>105</v>
      </c>
      <c r="D66" s="85">
        <v>33074</v>
      </c>
      <c r="E66" s="36"/>
      <c r="F66" s="36"/>
      <c r="G66" s="36"/>
      <c r="H66" s="26">
        <f t="shared" si="1"/>
        <v>0</v>
      </c>
      <c r="I66" s="37"/>
      <c r="J66" s="1" t="str">
        <f t="shared" si="0"/>
        <v>Kém</v>
      </c>
    </row>
    <row r="67" spans="1:10" ht="18" customHeight="1">
      <c r="A67" s="29">
        <v>55</v>
      </c>
      <c r="B67" s="30" t="s">
        <v>107</v>
      </c>
      <c r="C67" s="31" t="s">
        <v>108</v>
      </c>
      <c r="D67" s="85">
        <v>33400</v>
      </c>
      <c r="E67" s="36"/>
      <c r="F67" s="36"/>
      <c r="G67" s="36"/>
      <c r="H67" s="26">
        <f t="shared" si="1"/>
        <v>0</v>
      </c>
      <c r="I67" s="37"/>
      <c r="J67" s="1" t="str">
        <f t="shared" si="0"/>
        <v>Kém</v>
      </c>
    </row>
    <row r="68" spans="1:9" ht="18" customHeight="1">
      <c r="A68" s="38"/>
      <c r="B68" s="39"/>
      <c r="C68" s="40"/>
      <c r="D68" s="41"/>
      <c r="E68" s="42"/>
      <c r="F68" s="42"/>
      <c r="G68" s="42"/>
      <c r="H68" s="42"/>
      <c r="I68" s="42"/>
    </row>
    <row r="69" spans="1:3" s="45" customFormat="1" ht="18" customHeight="1">
      <c r="A69" s="43"/>
      <c r="B69" s="44"/>
      <c r="C69" s="44"/>
    </row>
    <row r="70" spans="1:9" ht="18" customHeight="1">
      <c r="A70" s="46" t="s">
        <v>109</v>
      </c>
      <c r="B70" s="46"/>
      <c r="C70" s="46"/>
      <c r="D70" s="2" t="s">
        <v>110</v>
      </c>
      <c r="E70" s="2" t="s">
        <v>111</v>
      </c>
      <c r="F70" s="2" t="s">
        <v>112</v>
      </c>
      <c r="G70" s="2" t="s">
        <v>110</v>
      </c>
      <c r="H70" s="2" t="s">
        <v>111</v>
      </c>
      <c r="I70" s="2" t="s">
        <v>112</v>
      </c>
    </row>
    <row r="71" spans="1:9" ht="18" customHeight="1">
      <c r="A71" s="8"/>
      <c r="B71" s="47" t="s">
        <v>113</v>
      </c>
      <c r="C71" s="48">
        <f>E71+E72+E73+E74+H71+H72+H73</f>
        <v>55</v>
      </c>
      <c r="D71" s="48" t="s">
        <v>114</v>
      </c>
      <c r="E71" s="48">
        <f>COUNTIF(J13:J67,"Xuất sắc")</f>
        <v>0</v>
      </c>
      <c r="F71" s="49">
        <f>E71*100/C71</f>
        <v>0</v>
      </c>
      <c r="G71" s="49" t="s">
        <v>115</v>
      </c>
      <c r="H71" s="48">
        <f>COUNTIF(J13:J67,"Trung bình")</f>
        <v>0</v>
      </c>
      <c r="I71" s="49">
        <f>H71*100/C71</f>
        <v>0</v>
      </c>
    </row>
    <row r="72" spans="1:9" ht="18" customHeight="1">
      <c r="A72" s="8"/>
      <c r="B72" s="8"/>
      <c r="C72" s="49"/>
      <c r="D72" s="48" t="s">
        <v>116</v>
      </c>
      <c r="E72" s="48">
        <f>COUNTIF(J13:J67,"Giỏi")</f>
        <v>0</v>
      </c>
      <c r="F72" s="49">
        <f>E72*100/C71</f>
        <v>0</v>
      </c>
      <c r="G72" s="49" t="s">
        <v>117</v>
      </c>
      <c r="H72" s="48">
        <f>COUNTIF(J13:J67,"Yếu")</f>
        <v>0</v>
      </c>
      <c r="I72" s="49">
        <f>H72*100/C71</f>
        <v>0</v>
      </c>
    </row>
    <row r="73" spans="1:9" ht="18" customHeight="1">
      <c r="A73" s="10"/>
      <c r="B73" s="50"/>
      <c r="C73" s="51"/>
      <c r="D73" s="52" t="s">
        <v>118</v>
      </c>
      <c r="E73" s="48">
        <f>COUNTIF(J13:J67,"Khá")</f>
        <v>0</v>
      </c>
      <c r="F73" s="49">
        <f>E73*100/C71</f>
        <v>0</v>
      </c>
      <c r="G73" s="49" t="s">
        <v>119</v>
      </c>
      <c r="H73" s="48">
        <f>COUNTIF(J13:J67,"Kém")</f>
        <v>55</v>
      </c>
      <c r="I73" s="49">
        <f>H73*100/C71</f>
        <v>100</v>
      </c>
    </row>
    <row r="74" spans="1:9" ht="18" customHeight="1">
      <c r="A74" s="10"/>
      <c r="B74" s="50"/>
      <c r="C74" s="51"/>
      <c r="D74" s="53" t="s">
        <v>120</v>
      </c>
      <c r="E74" s="48">
        <f>COUNTIF(J13:J67,"TB khá")</f>
        <v>0</v>
      </c>
      <c r="F74" s="49">
        <f>E74*100/C71</f>
        <v>0</v>
      </c>
      <c r="G74" s="49"/>
      <c r="H74" s="49"/>
      <c r="I74" s="49"/>
    </row>
    <row r="75" spans="1:9" ht="18" customHeight="1">
      <c r="A75" s="54" t="s">
        <v>121</v>
      </c>
      <c r="B75" s="55"/>
      <c r="C75" s="56"/>
      <c r="D75" s="55"/>
      <c r="E75" s="55"/>
      <c r="F75" s="55"/>
      <c r="G75" s="55"/>
      <c r="I75" s="57"/>
    </row>
    <row r="76" spans="1:9" ht="18" customHeight="1">
      <c r="A76" s="58"/>
      <c r="B76" s="59" t="s">
        <v>122</v>
      </c>
      <c r="C76" s="60"/>
      <c r="D76" s="50"/>
      <c r="E76" s="50"/>
      <c r="F76" s="50"/>
      <c r="G76" s="50"/>
      <c r="H76" s="61"/>
      <c r="I76" s="57"/>
    </row>
    <row r="77" spans="1:9" ht="18" customHeight="1">
      <c r="A77" s="55"/>
      <c r="B77" s="62" t="s">
        <v>123</v>
      </c>
      <c r="C77" s="56"/>
      <c r="D77" s="55"/>
      <c r="E77" s="55"/>
      <c r="F77" s="55"/>
      <c r="G77" s="55"/>
      <c r="I77" s="57"/>
    </row>
    <row r="78" spans="1:9" ht="18" customHeight="1">
      <c r="A78" s="55"/>
      <c r="B78" s="63" t="s">
        <v>124</v>
      </c>
      <c r="C78" s="56"/>
      <c r="D78" s="55"/>
      <c r="E78" s="55"/>
      <c r="F78" s="55"/>
      <c r="G78" s="55"/>
      <c r="I78" s="57"/>
    </row>
    <row r="79" spans="1:9" ht="18" customHeight="1">
      <c r="A79" s="61"/>
      <c r="B79" s="61"/>
      <c r="C79" s="64"/>
      <c r="D79" s="61"/>
      <c r="E79" s="9"/>
      <c r="F79" s="73" t="s">
        <v>125</v>
      </c>
      <c r="G79" s="74"/>
      <c r="H79" s="74"/>
      <c r="I79" s="74"/>
    </row>
    <row r="80" spans="1:9" s="65" customFormat="1" ht="18" customHeight="1">
      <c r="A80" s="75" t="s">
        <v>126</v>
      </c>
      <c r="B80" s="75"/>
      <c r="C80" s="76" t="s">
        <v>127</v>
      </c>
      <c r="D80" s="76"/>
      <c r="E80" s="76"/>
      <c r="F80" s="77" t="s">
        <v>128</v>
      </c>
      <c r="G80" s="77"/>
      <c r="H80" s="77"/>
      <c r="I80" s="77"/>
    </row>
    <row r="81" spans="1:9" s="66" customFormat="1" ht="18" customHeight="1">
      <c r="A81" s="72" t="s">
        <v>129</v>
      </c>
      <c r="B81" s="72"/>
      <c r="C81" s="72" t="s">
        <v>129</v>
      </c>
      <c r="D81" s="72"/>
      <c r="E81" s="72"/>
      <c r="F81" s="72" t="s">
        <v>129</v>
      </c>
      <c r="G81" s="72"/>
      <c r="H81" s="72"/>
      <c r="I81" s="72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1:B81"/>
    <mergeCell ref="C81:E81"/>
    <mergeCell ref="F81:I81"/>
    <mergeCell ref="A8:I8"/>
    <mergeCell ref="A9:I9"/>
    <mergeCell ref="F79:I79"/>
    <mergeCell ref="A80:B80"/>
    <mergeCell ref="C80:E80"/>
    <mergeCell ref="F80:I80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Roman,Bold"&amp;8KĐ355 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1">
      <selection activeCell="D59" sqref="D13:D59"/>
    </sheetView>
  </sheetViews>
  <sheetFormatPr defaultColWidth="9.00390625" defaultRowHeight="18" customHeight="1"/>
  <cols>
    <col min="1" max="1" width="5.75390625" style="1" customWidth="1"/>
    <col min="2" max="2" width="19.125" style="67" customWidth="1"/>
    <col min="3" max="3" width="9.75390625" style="68" customWidth="1"/>
    <col min="4" max="4" width="9.875" style="1" customWidth="1"/>
    <col min="5" max="8" width="8.125" style="1" customWidth="1"/>
    <col min="9" max="9" width="12.125" style="1" customWidth="1"/>
    <col min="10" max="16384" width="9.00390625" style="1" customWidth="1"/>
  </cols>
  <sheetData>
    <row r="1" spans="1:9" ht="18" customHeight="1">
      <c r="A1" s="82" t="s">
        <v>0</v>
      </c>
      <c r="B1" s="83"/>
      <c r="C1" s="83"/>
      <c r="D1" s="83"/>
      <c r="E1" s="82" t="s">
        <v>1</v>
      </c>
      <c r="F1" s="83"/>
      <c r="G1" s="83"/>
      <c r="H1" s="83"/>
      <c r="I1" s="83"/>
    </row>
    <row r="2" spans="1:9" ht="18" customHeight="1">
      <c r="A2" s="82" t="s">
        <v>2</v>
      </c>
      <c r="B2" s="83"/>
      <c r="C2" s="83"/>
      <c r="D2" s="83"/>
      <c r="E2" s="79" t="s">
        <v>3</v>
      </c>
      <c r="F2" s="80"/>
      <c r="G2" s="80"/>
      <c r="H2" s="80"/>
      <c r="I2" s="80"/>
    </row>
    <row r="3" spans="1:9" ht="18" customHeight="1">
      <c r="A3" s="78" t="s">
        <v>4</v>
      </c>
      <c r="B3" s="78"/>
      <c r="C3" s="78"/>
      <c r="D3" s="78"/>
      <c r="E3" s="78" t="s">
        <v>5</v>
      </c>
      <c r="F3" s="78"/>
      <c r="G3" s="78"/>
      <c r="H3" s="78"/>
      <c r="I3" s="78"/>
    </row>
    <row r="4" spans="1:9" ht="18" customHeight="1">
      <c r="A4" s="4"/>
      <c r="B4" s="4"/>
      <c r="C4" s="5"/>
      <c r="D4" s="4"/>
      <c r="E4" s="4"/>
      <c r="F4" s="4"/>
      <c r="G4" s="4"/>
      <c r="H4" s="4"/>
      <c r="I4" s="4"/>
    </row>
    <row r="5" spans="1:9" ht="18" customHeight="1">
      <c r="A5" s="79" t="s">
        <v>6</v>
      </c>
      <c r="B5" s="80"/>
      <c r="C5" s="80"/>
      <c r="D5" s="80"/>
      <c r="E5" s="80"/>
      <c r="F5" s="80"/>
      <c r="G5" s="80"/>
      <c r="H5" s="80"/>
      <c r="I5" s="80"/>
    </row>
    <row r="6" spans="1:9" ht="18" customHeight="1">
      <c r="A6" s="3"/>
      <c r="B6" s="3"/>
      <c r="C6" s="6"/>
      <c r="D6" s="3"/>
      <c r="E6" s="3"/>
      <c r="F6" s="3"/>
      <c r="G6" s="3"/>
      <c r="H6" s="3"/>
      <c r="I6" s="3"/>
    </row>
    <row r="7" spans="1:9" ht="18" customHeight="1">
      <c r="A7" s="73" t="s">
        <v>7</v>
      </c>
      <c r="B7" s="81"/>
      <c r="C7" s="81"/>
      <c r="D7" s="81"/>
      <c r="E7" s="81"/>
      <c r="F7" s="81"/>
      <c r="G7" s="81"/>
      <c r="H7" s="81"/>
      <c r="I7" s="81"/>
    </row>
    <row r="8" spans="1:9" ht="18" customHeight="1">
      <c r="A8" s="73" t="s">
        <v>8</v>
      </c>
      <c r="B8" s="74"/>
      <c r="C8" s="74"/>
      <c r="D8" s="74"/>
      <c r="E8" s="74"/>
      <c r="F8" s="74"/>
      <c r="G8" s="74"/>
      <c r="H8" s="74"/>
      <c r="I8" s="74"/>
    </row>
    <row r="9" spans="1:9" ht="18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</row>
    <row r="10" spans="1:9" ht="18" customHeight="1">
      <c r="A10" s="10"/>
      <c r="B10" s="11"/>
      <c r="C10" s="12"/>
      <c r="D10" s="4"/>
      <c r="I10" s="13"/>
    </row>
    <row r="11" spans="1:9" ht="18" customHeight="1">
      <c r="A11" s="14" t="s">
        <v>130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8" customHeight="1">
      <c r="A13" s="22">
        <v>1</v>
      </c>
      <c r="B13" s="23" t="s">
        <v>131</v>
      </c>
      <c r="C13" s="24" t="s">
        <v>132</v>
      </c>
      <c r="D13" s="84">
        <v>33859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8" customHeight="1">
      <c r="A14" s="29">
        <v>2</v>
      </c>
      <c r="B14" s="30" t="s">
        <v>133</v>
      </c>
      <c r="C14" s="31" t="s">
        <v>134</v>
      </c>
      <c r="D14" s="85">
        <v>33386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9">IF(H14&gt;=8.5,"Xuất sắc",IF(H14&gt;=7.5,"Giỏi",IF(H14&gt;=6.5,"Khá",IF(H14&gt;=5.5,"TB khá",IF(H14&gt;=4.5,"Trung bình",IF(H14&gt;=3.5,"Yếu",IF(H14&lt;3.5,"Kém")))))))</f>
        <v>Kém</v>
      </c>
    </row>
    <row r="15" spans="1:10" ht="18" customHeight="1">
      <c r="A15" s="29">
        <v>3</v>
      </c>
      <c r="B15" s="30" t="s">
        <v>135</v>
      </c>
      <c r="C15" s="35" t="s">
        <v>136</v>
      </c>
      <c r="D15" s="85">
        <v>33923</v>
      </c>
      <c r="E15" s="32"/>
      <c r="F15" s="32"/>
      <c r="G15" s="32"/>
      <c r="H15" s="26">
        <f aca="true" t="shared" si="1" ref="H15:H59">G15*0.6+F15*0.1+E15*0.3</f>
        <v>0</v>
      </c>
      <c r="I15" s="33"/>
      <c r="J15" s="1" t="str">
        <f t="shared" si="0"/>
        <v>Kém</v>
      </c>
    </row>
    <row r="16" spans="1:10" ht="18" customHeight="1">
      <c r="A16" s="29">
        <v>4</v>
      </c>
      <c r="B16" s="30" t="s">
        <v>34</v>
      </c>
      <c r="C16" s="31" t="s">
        <v>137</v>
      </c>
      <c r="D16" s="85">
        <v>33622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8" customHeight="1">
      <c r="A17" s="29">
        <v>5</v>
      </c>
      <c r="B17" s="30" t="s">
        <v>138</v>
      </c>
      <c r="C17" s="31" t="s">
        <v>139</v>
      </c>
      <c r="D17" s="85">
        <v>33797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8" customHeight="1">
      <c r="A18" s="29">
        <v>6</v>
      </c>
      <c r="B18" s="30" t="s">
        <v>140</v>
      </c>
      <c r="C18" s="31" t="s">
        <v>33</v>
      </c>
      <c r="D18" s="85">
        <v>33780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8" customHeight="1">
      <c r="A19" s="29">
        <v>7</v>
      </c>
      <c r="B19" s="30" t="s">
        <v>28</v>
      </c>
      <c r="C19" s="31" t="s">
        <v>141</v>
      </c>
      <c r="D19" s="85">
        <v>33266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8" customHeight="1">
      <c r="A20" s="29">
        <v>8</v>
      </c>
      <c r="B20" s="30" t="s">
        <v>142</v>
      </c>
      <c r="C20" s="31" t="s">
        <v>35</v>
      </c>
      <c r="D20" s="85">
        <v>33705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8" customHeight="1">
      <c r="A21" s="29">
        <v>9</v>
      </c>
      <c r="B21" s="30" t="s">
        <v>28</v>
      </c>
      <c r="C21" s="69" t="s">
        <v>143</v>
      </c>
      <c r="D21" s="85">
        <v>33151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8" customHeight="1">
      <c r="A22" s="29">
        <v>10</v>
      </c>
      <c r="B22" s="30" t="s">
        <v>144</v>
      </c>
      <c r="C22" s="31" t="s">
        <v>145</v>
      </c>
      <c r="D22" s="85">
        <v>33672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8" customHeight="1">
      <c r="A23" s="29">
        <v>11</v>
      </c>
      <c r="B23" s="30" t="s">
        <v>146</v>
      </c>
      <c r="C23" s="35" t="s">
        <v>147</v>
      </c>
      <c r="D23" s="85">
        <v>33248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8" customHeight="1">
      <c r="A24" s="29">
        <v>12</v>
      </c>
      <c r="B24" s="30" t="s">
        <v>148</v>
      </c>
      <c r="C24" s="31" t="s">
        <v>149</v>
      </c>
      <c r="D24" s="85">
        <v>33863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8" customHeight="1">
      <c r="A25" s="29">
        <v>13</v>
      </c>
      <c r="B25" s="30" t="s">
        <v>131</v>
      </c>
      <c r="C25" s="31" t="s">
        <v>150</v>
      </c>
      <c r="D25" s="85">
        <v>33664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8" customHeight="1">
      <c r="A26" s="29">
        <v>14</v>
      </c>
      <c r="B26" s="30" t="s">
        <v>28</v>
      </c>
      <c r="C26" s="31" t="s">
        <v>151</v>
      </c>
      <c r="D26" s="85">
        <v>33837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8" customHeight="1">
      <c r="A27" s="29">
        <v>15</v>
      </c>
      <c r="B27" s="30" t="s">
        <v>28</v>
      </c>
      <c r="C27" s="31" t="s">
        <v>54</v>
      </c>
      <c r="D27" s="85">
        <v>33630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8" customHeight="1">
      <c r="A28" s="29">
        <v>16</v>
      </c>
      <c r="B28" s="30" t="s">
        <v>152</v>
      </c>
      <c r="C28" s="31" t="s">
        <v>153</v>
      </c>
      <c r="D28" s="85">
        <v>33825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8" customHeight="1">
      <c r="A29" s="29">
        <v>17</v>
      </c>
      <c r="B29" s="30" t="s">
        <v>28</v>
      </c>
      <c r="C29" s="31" t="s">
        <v>154</v>
      </c>
      <c r="D29" s="85">
        <v>33826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8" customHeight="1">
      <c r="A30" s="29">
        <v>18</v>
      </c>
      <c r="B30" s="30" t="s">
        <v>155</v>
      </c>
      <c r="C30" s="31" t="s">
        <v>156</v>
      </c>
      <c r="D30" s="85">
        <v>33641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8" customHeight="1">
      <c r="A31" s="29">
        <v>19</v>
      </c>
      <c r="B31" s="30" t="s">
        <v>98</v>
      </c>
      <c r="C31" s="31" t="s">
        <v>72</v>
      </c>
      <c r="D31" s="85">
        <v>33751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8" customHeight="1">
      <c r="A32" s="29">
        <v>20</v>
      </c>
      <c r="B32" s="30" t="s">
        <v>157</v>
      </c>
      <c r="C32" s="31" t="s">
        <v>158</v>
      </c>
      <c r="D32" s="85">
        <v>33644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8" customHeight="1">
      <c r="A33" s="29">
        <v>21</v>
      </c>
      <c r="B33" s="30" t="s">
        <v>159</v>
      </c>
      <c r="C33" s="35" t="s">
        <v>160</v>
      </c>
      <c r="D33" s="85">
        <v>33895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8" customHeight="1">
      <c r="A34" s="29">
        <v>22</v>
      </c>
      <c r="B34" s="30" t="s">
        <v>88</v>
      </c>
      <c r="C34" s="31" t="s">
        <v>161</v>
      </c>
      <c r="D34" s="85">
        <v>33879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8" customHeight="1">
      <c r="A35" s="29">
        <v>23</v>
      </c>
      <c r="B35" s="30" t="s">
        <v>162</v>
      </c>
      <c r="C35" s="31" t="s">
        <v>83</v>
      </c>
      <c r="D35" s="85">
        <v>33550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8" customHeight="1">
      <c r="A36" s="29">
        <v>24</v>
      </c>
      <c r="B36" s="30" t="s">
        <v>163</v>
      </c>
      <c r="C36" s="31" t="s">
        <v>164</v>
      </c>
      <c r="D36" s="85">
        <v>33686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8" customHeight="1">
      <c r="A37" s="29">
        <v>25</v>
      </c>
      <c r="B37" s="30" t="s">
        <v>133</v>
      </c>
      <c r="C37" s="31" t="s">
        <v>165</v>
      </c>
      <c r="D37" s="85">
        <v>33820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8" customHeight="1">
      <c r="A38" s="29">
        <v>26</v>
      </c>
      <c r="B38" s="30" t="s">
        <v>166</v>
      </c>
      <c r="C38" s="35" t="s">
        <v>167</v>
      </c>
      <c r="D38" s="85">
        <v>33930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8" customHeight="1">
      <c r="A39" s="29">
        <v>27</v>
      </c>
      <c r="B39" s="30" t="s">
        <v>168</v>
      </c>
      <c r="C39" s="31" t="s">
        <v>169</v>
      </c>
      <c r="D39" s="85">
        <v>33739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8" customHeight="1">
      <c r="A40" s="29">
        <v>28</v>
      </c>
      <c r="B40" s="30" t="s">
        <v>34</v>
      </c>
      <c r="C40" s="31" t="s">
        <v>170</v>
      </c>
      <c r="D40" s="85">
        <v>33902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8" customHeight="1">
      <c r="A41" s="29">
        <v>29</v>
      </c>
      <c r="B41" s="30" t="s">
        <v>171</v>
      </c>
      <c r="C41" s="31" t="s">
        <v>170</v>
      </c>
      <c r="D41" s="85">
        <v>33817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8" customHeight="1">
      <c r="A42" s="29">
        <v>30</v>
      </c>
      <c r="B42" s="30" t="s">
        <v>172</v>
      </c>
      <c r="C42" s="31" t="s">
        <v>94</v>
      </c>
      <c r="D42" s="85">
        <v>33872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8" customHeight="1">
      <c r="A43" s="29">
        <v>31</v>
      </c>
      <c r="B43" s="30" t="s">
        <v>173</v>
      </c>
      <c r="C43" s="31" t="s">
        <v>174</v>
      </c>
      <c r="D43" s="85">
        <v>33925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8" customHeight="1">
      <c r="A44" s="29">
        <v>32</v>
      </c>
      <c r="B44" s="30" t="s">
        <v>46</v>
      </c>
      <c r="C44" s="31" t="s">
        <v>97</v>
      </c>
      <c r="D44" s="85">
        <v>33727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8" customHeight="1">
      <c r="A45" s="29">
        <v>33</v>
      </c>
      <c r="B45" s="30" t="s">
        <v>175</v>
      </c>
      <c r="C45" s="31" t="s">
        <v>176</v>
      </c>
      <c r="D45" s="85">
        <v>33936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8" customHeight="1">
      <c r="A46" s="29">
        <v>34</v>
      </c>
      <c r="B46" s="30" t="s">
        <v>177</v>
      </c>
      <c r="C46" s="31" t="s">
        <v>178</v>
      </c>
      <c r="D46" s="85">
        <v>33895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8" customHeight="1">
      <c r="A47" s="29">
        <v>35</v>
      </c>
      <c r="B47" s="30" t="s">
        <v>179</v>
      </c>
      <c r="C47" s="31" t="s">
        <v>180</v>
      </c>
      <c r="D47" s="85">
        <v>33650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8" customHeight="1">
      <c r="A48" s="29">
        <v>36</v>
      </c>
      <c r="B48" s="30" t="s">
        <v>181</v>
      </c>
      <c r="C48" s="31" t="s">
        <v>182</v>
      </c>
      <c r="D48" s="85">
        <v>33939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8" customHeight="1">
      <c r="A49" s="29">
        <v>37</v>
      </c>
      <c r="B49" s="30" t="s">
        <v>183</v>
      </c>
      <c r="C49" s="31" t="s">
        <v>182</v>
      </c>
      <c r="D49" s="85">
        <v>33711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8" customHeight="1">
      <c r="A50" s="29">
        <v>38</v>
      </c>
      <c r="B50" s="30" t="s">
        <v>184</v>
      </c>
      <c r="C50" s="35" t="s">
        <v>105</v>
      </c>
      <c r="D50" s="85">
        <v>33680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8" customHeight="1">
      <c r="A51" s="29">
        <v>39</v>
      </c>
      <c r="B51" s="30" t="s">
        <v>185</v>
      </c>
      <c r="C51" s="35" t="s">
        <v>186</v>
      </c>
      <c r="D51" s="85">
        <v>33925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8" customHeight="1">
      <c r="A52" s="29">
        <v>40</v>
      </c>
      <c r="B52" s="30" t="s">
        <v>28</v>
      </c>
      <c r="C52" s="31" t="s">
        <v>187</v>
      </c>
      <c r="D52" s="85">
        <v>33866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8" customHeight="1">
      <c r="A53" s="29">
        <v>41</v>
      </c>
      <c r="B53" s="30" t="s">
        <v>188</v>
      </c>
      <c r="C53" s="31" t="s">
        <v>189</v>
      </c>
      <c r="D53" s="85">
        <v>33828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8" customHeight="1">
      <c r="A54" s="29">
        <v>42</v>
      </c>
      <c r="B54" s="30" t="s">
        <v>41</v>
      </c>
      <c r="C54" s="31" t="s">
        <v>190</v>
      </c>
      <c r="D54" s="85">
        <v>33866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8" customHeight="1">
      <c r="A55" s="29">
        <v>43</v>
      </c>
      <c r="B55" s="30" t="s">
        <v>191</v>
      </c>
      <c r="C55" s="31" t="s">
        <v>192</v>
      </c>
      <c r="D55" s="85">
        <v>33437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8" customHeight="1">
      <c r="A56" s="29">
        <v>44</v>
      </c>
      <c r="B56" s="30" t="s">
        <v>193</v>
      </c>
      <c r="C56" s="31" t="s">
        <v>194</v>
      </c>
      <c r="D56" s="85">
        <v>33198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8" customHeight="1">
      <c r="A57" s="29">
        <v>45</v>
      </c>
      <c r="B57" s="30" t="s">
        <v>195</v>
      </c>
      <c r="C57" s="31" t="s">
        <v>150</v>
      </c>
      <c r="D57" s="85">
        <v>33446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8" customHeight="1">
      <c r="A58" s="29">
        <v>46</v>
      </c>
      <c r="B58" s="30" t="s">
        <v>196</v>
      </c>
      <c r="C58" s="31" t="s">
        <v>105</v>
      </c>
      <c r="D58" s="85">
        <v>33474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8" customHeight="1">
      <c r="A59" s="29">
        <v>47</v>
      </c>
      <c r="B59" s="30" t="s">
        <v>197</v>
      </c>
      <c r="C59" s="31" t="s">
        <v>91</v>
      </c>
      <c r="D59" s="85">
        <v>33398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9" ht="18" customHeight="1">
      <c r="A60" s="38"/>
      <c r="B60" s="39"/>
      <c r="C60" s="40"/>
      <c r="D60" s="41"/>
      <c r="E60" s="42"/>
      <c r="F60" s="42"/>
      <c r="G60" s="42"/>
      <c r="H60" s="42"/>
      <c r="I60" s="42"/>
    </row>
    <row r="61" spans="1:3" s="45" customFormat="1" ht="18" customHeight="1">
      <c r="A61" s="43"/>
      <c r="B61" s="44"/>
      <c r="C61" s="44"/>
    </row>
    <row r="62" spans="1:9" ht="18" customHeight="1">
      <c r="A62" s="46" t="s">
        <v>109</v>
      </c>
      <c r="B62" s="46"/>
      <c r="C62" s="46"/>
      <c r="D62" s="2" t="s">
        <v>110</v>
      </c>
      <c r="E62" s="2" t="s">
        <v>111</v>
      </c>
      <c r="F62" s="2" t="s">
        <v>112</v>
      </c>
      <c r="G62" s="2" t="s">
        <v>110</v>
      </c>
      <c r="H62" s="2" t="s">
        <v>111</v>
      </c>
      <c r="I62" s="2" t="s">
        <v>112</v>
      </c>
    </row>
    <row r="63" spans="1:9" ht="18" customHeight="1">
      <c r="A63" s="8"/>
      <c r="B63" s="47" t="s">
        <v>113</v>
      </c>
      <c r="C63" s="48">
        <f>E63+E64+E65+E66+H63+H64+H65</f>
        <v>47</v>
      </c>
      <c r="D63" s="48" t="s">
        <v>114</v>
      </c>
      <c r="E63" s="48">
        <f>COUNTIF(J13:J59,"Xuất sắc")</f>
        <v>0</v>
      </c>
      <c r="F63" s="49">
        <f>E63*100/C63</f>
        <v>0</v>
      </c>
      <c r="G63" s="49" t="s">
        <v>115</v>
      </c>
      <c r="H63" s="48">
        <f>COUNTIF(J13:J59,"Trung bình")</f>
        <v>0</v>
      </c>
      <c r="I63" s="49">
        <f>H63*100/C63</f>
        <v>0</v>
      </c>
    </row>
    <row r="64" spans="1:9" ht="18" customHeight="1">
      <c r="A64" s="8"/>
      <c r="B64" s="8"/>
      <c r="C64" s="49"/>
      <c r="D64" s="48" t="s">
        <v>116</v>
      </c>
      <c r="E64" s="48">
        <f>COUNTIF(J13:J59,"Giỏi")</f>
        <v>0</v>
      </c>
      <c r="F64" s="49">
        <f>E64*100/C63</f>
        <v>0</v>
      </c>
      <c r="G64" s="49" t="s">
        <v>117</v>
      </c>
      <c r="H64" s="48">
        <f>COUNTIF(J13:J59,"Yếu")</f>
        <v>0</v>
      </c>
      <c r="I64" s="49">
        <f>H64*100/C63</f>
        <v>0</v>
      </c>
    </row>
    <row r="65" spans="1:9" ht="18" customHeight="1">
      <c r="A65" s="10"/>
      <c r="B65" s="50"/>
      <c r="C65" s="51"/>
      <c r="D65" s="52" t="s">
        <v>118</v>
      </c>
      <c r="E65" s="48">
        <f>COUNTIF(J13:J59,"Khá")</f>
        <v>0</v>
      </c>
      <c r="F65" s="49">
        <f>E65*100/C63</f>
        <v>0</v>
      </c>
      <c r="G65" s="49" t="s">
        <v>119</v>
      </c>
      <c r="H65" s="48">
        <f>COUNTIF(J13:J59,"Kém")</f>
        <v>47</v>
      </c>
      <c r="I65" s="49">
        <f>H65*100/C63</f>
        <v>100</v>
      </c>
    </row>
    <row r="66" spans="1:9" ht="18" customHeight="1">
      <c r="A66" s="10"/>
      <c r="B66" s="50"/>
      <c r="C66" s="51"/>
      <c r="D66" s="53" t="s">
        <v>120</v>
      </c>
      <c r="E66" s="48">
        <f>COUNTIF(J13:J59,"TB khá")</f>
        <v>0</v>
      </c>
      <c r="F66" s="49">
        <f>E66*100/C63</f>
        <v>0</v>
      </c>
      <c r="G66" s="49"/>
      <c r="H66" s="49"/>
      <c r="I66" s="49"/>
    </row>
    <row r="67" spans="1:9" ht="18" customHeight="1">
      <c r="A67" s="54" t="s">
        <v>121</v>
      </c>
      <c r="B67" s="55"/>
      <c r="C67" s="56"/>
      <c r="D67" s="55"/>
      <c r="E67" s="55"/>
      <c r="F67" s="55"/>
      <c r="G67" s="55"/>
      <c r="I67" s="57"/>
    </row>
    <row r="68" spans="1:9" ht="18" customHeight="1">
      <c r="A68" s="58"/>
      <c r="B68" s="59" t="s">
        <v>122</v>
      </c>
      <c r="C68" s="60"/>
      <c r="D68" s="50"/>
      <c r="E68" s="50"/>
      <c r="F68" s="50"/>
      <c r="G68" s="50"/>
      <c r="H68" s="61"/>
      <c r="I68" s="57"/>
    </row>
    <row r="69" spans="1:9" ht="18" customHeight="1">
      <c r="A69" s="55"/>
      <c r="B69" s="62" t="s">
        <v>123</v>
      </c>
      <c r="C69" s="56"/>
      <c r="D69" s="55"/>
      <c r="E69" s="55"/>
      <c r="F69" s="55"/>
      <c r="G69" s="55"/>
      <c r="I69" s="57"/>
    </row>
    <row r="70" spans="1:9" ht="18" customHeight="1">
      <c r="A70" s="55"/>
      <c r="B70" s="63" t="s">
        <v>124</v>
      </c>
      <c r="C70" s="56"/>
      <c r="D70" s="55"/>
      <c r="E70" s="55"/>
      <c r="F70" s="55"/>
      <c r="G70" s="55"/>
      <c r="I70" s="57"/>
    </row>
    <row r="71" spans="2:9" ht="18" customHeight="1">
      <c r="B71" s="70"/>
      <c r="C71" s="45"/>
      <c r="I71" s="57"/>
    </row>
    <row r="72" spans="1:9" ht="18" customHeight="1">
      <c r="A72" s="61"/>
      <c r="B72" s="61"/>
      <c r="C72" s="64"/>
      <c r="D72" s="61"/>
      <c r="E72" s="9"/>
      <c r="F72" s="73" t="s">
        <v>125</v>
      </c>
      <c r="G72" s="74"/>
      <c r="H72" s="74"/>
      <c r="I72" s="74"/>
    </row>
    <row r="73" spans="1:9" s="65" customFormat="1" ht="18" customHeight="1">
      <c r="A73" s="75" t="s">
        <v>126</v>
      </c>
      <c r="B73" s="75"/>
      <c r="C73" s="76" t="s">
        <v>127</v>
      </c>
      <c r="D73" s="76"/>
      <c r="E73" s="76"/>
      <c r="F73" s="77" t="s">
        <v>128</v>
      </c>
      <c r="G73" s="77"/>
      <c r="H73" s="77"/>
      <c r="I73" s="77"/>
    </row>
    <row r="74" spans="1:9" s="66" customFormat="1" ht="18" customHeight="1">
      <c r="A74" s="72" t="s">
        <v>129</v>
      </c>
      <c r="B74" s="72"/>
      <c r="C74" s="72" t="s">
        <v>129</v>
      </c>
      <c r="D74" s="72"/>
      <c r="E74" s="72"/>
      <c r="F74" s="72" t="s">
        <v>129</v>
      </c>
      <c r="G74" s="72"/>
      <c r="H74" s="72"/>
      <c r="I74" s="72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74:B74"/>
    <mergeCell ref="C74:E74"/>
    <mergeCell ref="F74:I74"/>
    <mergeCell ref="A8:I8"/>
    <mergeCell ref="A9:I9"/>
    <mergeCell ref="F72:I72"/>
    <mergeCell ref="A73:B73"/>
    <mergeCell ref="C73:E73"/>
    <mergeCell ref="F73:I73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Roman,Bold"&amp;8KĐ347&amp;"Times New Roman,Regular"&amp;12 &amp;"Times New Roman,Bold"&amp;P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54">
      <selection activeCell="F70" sqref="F70"/>
    </sheetView>
  </sheetViews>
  <sheetFormatPr defaultColWidth="9.00390625" defaultRowHeight="16.5" customHeight="1"/>
  <cols>
    <col min="1" max="1" width="5.75390625" style="1" customWidth="1"/>
    <col min="2" max="2" width="19.125" style="67" customWidth="1"/>
    <col min="3" max="3" width="9.75390625" style="68" customWidth="1"/>
    <col min="4" max="4" width="9.875" style="1" customWidth="1"/>
    <col min="5" max="8" width="8.125" style="1" customWidth="1"/>
    <col min="9" max="9" width="12.125" style="1" customWidth="1"/>
    <col min="10" max="16384" width="9.00390625" style="1" customWidth="1"/>
  </cols>
  <sheetData>
    <row r="1" spans="1:9" ht="16.5" customHeight="1">
      <c r="A1" s="82" t="s">
        <v>0</v>
      </c>
      <c r="B1" s="83"/>
      <c r="C1" s="83"/>
      <c r="D1" s="83"/>
      <c r="E1" s="82" t="s">
        <v>1</v>
      </c>
      <c r="F1" s="83"/>
      <c r="G1" s="83"/>
      <c r="H1" s="83"/>
      <c r="I1" s="83"/>
    </row>
    <row r="2" spans="1:9" ht="16.5" customHeight="1">
      <c r="A2" s="82" t="s">
        <v>2</v>
      </c>
      <c r="B2" s="83"/>
      <c r="C2" s="83"/>
      <c r="D2" s="83"/>
      <c r="E2" s="79" t="s">
        <v>3</v>
      </c>
      <c r="F2" s="80"/>
      <c r="G2" s="80"/>
      <c r="H2" s="80"/>
      <c r="I2" s="80"/>
    </row>
    <row r="3" spans="1:9" ht="6.75" customHeight="1">
      <c r="A3" s="78" t="s">
        <v>4</v>
      </c>
      <c r="B3" s="78"/>
      <c r="C3" s="78"/>
      <c r="D3" s="78"/>
      <c r="E3" s="78" t="s">
        <v>5</v>
      </c>
      <c r="F3" s="78"/>
      <c r="G3" s="78"/>
      <c r="H3" s="78"/>
      <c r="I3" s="78"/>
    </row>
    <row r="4" spans="1:9" ht="16.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6.5" customHeight="1">
      <c r="A5" s="79" t="s">
        <v>6</v>
      </c>
      <c r="B5" s="80"/>
      <c r="C5" s="80"/>
      <c r="D5" s="80"/>
      <c r="E5" s="80"/>
      <c r="F5" s="80"/>
      <c r="G5" s="80"/>
      <c r="H5" s="80"/>
      <c r="I5" s="80"/>
    </row>
    <row r="6" spans="1:9" ht="16.5" customHeight="1">
      <c r="A6" s="3"/>
      <c r="B6" s="3"/>
      <c r="C6" s="6"/>
      <c r="D6" s="3"/>
      <c r="E6" s="3"/>
      <c r="F6" s="3"/>
      <c r="G6" s="3"/>
      <c r="H6" s="3"/>
      <c r="I6" s="3"/>
    </row>
    <row r="7" spans="1:9" ht="16.5" customHeight="1">
      <c r="A7" s="73" t="s">
        <v>7</v>
      </c>
      <c r="B7" s="81"/>
      <c r="C7" s="81"/>
      <c r="D7" s="81"/>
      <c r="E7" s="81"/>
      <c r="F7" s="81"/>
      <c r="G7" s="81"/>
      <c r="H7" s="81"/>
      <c r="I7" s="81"/>
    </row>
    <row r="8" spans="1:9" ht="16.5" customHeight="1">
      <c r="A8" s="73" t="s">
        <v>8</v>
      </c>
      <c r="B8" s="74"/>
      <c r="C8" s="74"/>
      <c r="D8" s="74"/>
      <c r="E8" s="74"/>
      <c r="F8" s="74"/>
      <c r="G8" s="74"/>
      <c r="H8" s="74"/>
      <c r="I8" s="74"/>
    </row>
    <row r="9" spans="1:9" ht="16.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</row>
    <row r="10" spans="1:9" ht="16.5" customHeight="1">
      <c r="A10" s="10"/>
      <c r="B10" s="11"/>
      <c r="C10" s="12"/>
      <c r="D10" s="4"/>
      <c r="I10" s="13"/>
    </row>
    <row r="11" spans="1:9" ht="16.5" customHeight="1">
      <c r="A11" s="14" t="s">
        <v>198</v>
      </c>
      <c r="B11" s="15"/>
      <c r="C11" s="16"/>
      <c r="D11" s="4"/>
      <c r="I11" s="17"/>
    </row>
    <row r="12" spans="1:9" ht="57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6.5" customHeight="1">
      <c r="A13" s="22">
        <v>1</v>
      </c>
      <c r="B13" s="23" t="s">
        <v>28</v>
      </c>
      <c r="C13" s="24" t="s">
        <v>21</v>
      </c>
      <c r="D13" s="84">
        <v>33865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6.5" customHeight="1">
      <c r="A14" s="29">
        <v>2</v>
      </c>
      <c r="B14" s="30" t="s">
        <v>199</v>
      </c>
      <c r="C14" s="35" t="s">
        <v>21</v>
      </c>
      <c r="D14" s="85">
        <v>33846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73">IF(H14&gt;=8.5,"Xuất sắc",IF(H14&gt;=7.5,"Giỏi",IF(H14&gt;=6.5,"Khá",IF(H14&gt;=5.5,"TB khá",IF(H14&gt;=4.5,"Trung bình",IF(H14&gt;=3.5,"Yếu",IF(H14&lt;3.5,"Kém")))))))</f>
        <v>Kém</v>
      </c>
    </row>
    <row r="15" spans="1:10" ht="16.5" customHeight="1">
      <c r="A15" s="29">
        <v>3</v>
      </c>
      <c r="B15" s="30" t="s">
        <v>200</v>
      </c>
      <c r="C15" s="35" t="s">
        <v>21</v>
      </c>
      <c r="D15" s="85">
        <v>33775</v>
      </c>
      <c r="E15" s="32"/>
      <c r="F15" s="32"/>
      <c r="G15" s="32"/>
      <c r="H15" s="26">
        <f aca="true" t="shared" si="1" ref="H15:H73">G15*0.6+F15*0.1+E15*0.3</f>
        <v>0</v>
      </c>
      <c r="I15" s="33"/>
      <c r="J15" s="1" t="str">
        <f t="shared" si="0"/>
        <v>Kém</v>
      </c>
    </row>
    <row r="16" spans="1:10" ht="16.5" customHeight="1">
      <c r="A16" s="29">
        <v>4</v>
      </c>
      <c r="B16" s="30" t="s">
        <v>201</v>
      </c>
      <c r="C16" s="31" t="s">
        <v>23</v>
      </c>
      <c r="D16" s="85">
        <v>33797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6.5" customHeight="1">
      <c r="A17" s="29">
        <v>5</v>
      </c>
      <c r="B17" s="30" t="s">
        <v>202</v>
      </c>
      <c r="C17" s="31" t="s">
        <v>203</v>
      </c>
      <c r="D17" s="85">
        <v>33870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6.5" customHeight="1">
      <c r="A18" s="29">
        <v>6</v>
      </c>
      <c r="B18" s="30" t="s">
        <v>204</v>
      </c>
      <c r="C18" s="31" t="s">
        <v>205</v>
      </c>
      <c r="D18" s="85">
        <v>33376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6.5" customHeight="1">
      <c r="A19" s="29">
        <v>7</v>
      </c>
      <c r="B19" s="30" t="s">
        <v>206</v>
      </c>
      <c r="C19" s="31" t="s">
        <v>207</v>
      </c>
      <c r="D19" s="85">
        <v>33781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6.5" customHeight="1">
      <c r="A20" s="29">
        <v>8</v>
      </c>
      <c r="B20" s="30" t="s">
        <v>208</v>
      </c>
      <c r="C20" s="31" t="s">
        <v>207</v>
      </c>
      <c r="D20" s="85">
        <v>33910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6.5" customHeight="1">
      <c r="A21" s="29">
        <v>9</v>
      </c>
      <c r="B21" s="30" t="s">
        <v>28</v>
      </c>
      <c r="C21" s="31" t="s">
        <v>209</v>
      </c>
      <c r="D21" s="85">
        <v>33675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6.5" customHeight="1">
      <c r="A22" s="29">
        <v>10</v>
      </c>
      <c r="B22" s="30" t="s">
        <v>36</v>
      </c>
      <c r="C22" s="31" t="s">
        <v>137</v>
      </c>
      <c r="D22" s="85">
        <v>33565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6.5" customHeight="1">
      <c r="A23" s="29">
        <v>11</v>
      </c>
      <c r="B23" s="30" t="s">
        <v>210</v>
      </c>
      <c r="C23" s="31" t="s">
        <v>137</v>
      </c>
      <c r="D23" s="85">
        <v>33434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6.5" customHeight="1">
      <c r="A24" s="29">
        <v>12</v>
      </c>
      <c r="B24" s="30" t="s">
        <v>211</v>
      </c>
      <c r="C24" s="31" t="s">
        <v>31</v>
      </c>
      <c r="D24" s="85">
        <v>33775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6.5" customHeight="1">
      <c r="A25" s="29">
        <v>13</v>
      </c>
      <c r="B25" s="30" t="s">
        <v>212</v>
      </c>
      <c r="C25" s="31" t="s">
        <v>31</v>
      </c>
      <c r="D25" s="85">
        <v>33697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6.5" customHeight="1">
      <c r="A26" s="29">
        <v>14</v>
      </c>
      <c r="B26" s="30" t="s">
        <v>213</v>
      </c>
      <c r="C26" s="31" t="s">
        <v>33</v>
      </c>
      <c r="D26" s="85">
        <v>33577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6.5" customHeight="1">
      <c r="A27" s="29">
        <v>15</v>
      </c>
      <c r="B27" s="30" t="s">
        <v>214</v>
      </c>
      <c r="C27" s="71" t="s">
        <v>215</v>
      </c>
      <c r="D27" s="85">
        <v>33921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6.5" customHeight="1">
      <c r="A28" s="29">
        <v>16</v>
      </c>
      <c r="B28" s="30" t="s">
        <v>28</v>
      </c>
      <c r="C28" s="31" t="s">
        <v>45</v>
      </c>
      <c r="D28" s="85">
        <v>33802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6.5" customHeight="1">
      <c r="A29" s="29">
        <v>17</v>
      </c>
      <c r="B29" s="30" t="s">
        <v>216</v>
      </c>
      <c r="C29" s="35" t="s">
        <v>47</v>
      </c>
      <c r="D29" s="85">
        <v>33916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6.5" customHeight="1">
      <c r="A30" s="29">
        <v>18</v>
      </c>
      <c r="B30" s="30" t="s">
        <v>217</v>
      </c>
      <c r="C30" s="35" t="s">
        <v>47</v>
      </c>
      <c r="D30" s="85">
        <v>33881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6.5" customHeight="1">
      <c r="A31" s="29">
        <v>19</v>
      </c>
      <c r="B31" s="30" t="s">
        <v>218</v>
      </c>
      <c r="C31" s="35" t="s">
        <v>47</v>
      </c>
      <c r="D31" s="85">
        <v>33859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6.5" customHeight="1">
      <c r="A32" s="29">
        <v>20</v>
      </c>
      <c r="B32" s="30" t="s">
        <v>28</v>
      </c>
      <c r="C32" s="31" t="s">
        <v>219</v>
      </c>
      <c r="D32" s="85">
        <v>33840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6.5" customHeight="1">
      <c r="A33" s="29">
        <v>21</v>
      </c>
      <c r="B33" s="30" t="s">
        <v>28</v>
      </c>
      <c r="C33" s="31" t="s">
        <v>220</v>
      </c>
      <c r="D33" s="85">
        <v>33953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6.5" customHeight="1">
      <c r="A34" s="29">
        <v>22</v>
      </c>
      <c r="B34" s="30" t="s">
        <v>221</v>
      </c>
      <c r="C34" s="31" t="s">
        <v>222</v>
      </c>
      <c r="D34" s="85">
        <v>33620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6.5" customHeight="1">
      <c r="A35" s="29">
        <v>23</v>
      </c>
      <c r="B35" s="30" t="s">
        <v>44</v>
      </c>
      <c r="C35" s="31" t="s">
        <v>223</v>
      </c>
      <c r="D35" s="85">
        <v>33755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6.5" customHeight="1">
      <c r="A36" s="29">
        <v>24</v>
      </c>
      <c r="B36" s="30" t="s">
        <v>224</v>
      </c>
      <c r="C36" s="31" t="s">
        <v>223</v>
      </c>
      <c r="D36" s="85">
        <v>33227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6.5" customHeight="1">
      <c r="A37" s="29">
        <v>25</v>
      </c>
      <c r="B37" s="30" t="s">
        <v>225</v>
      </c>
      <c r="C37" s="31" t="s">
        <v>150</v>
      </c>
      <c r="D37" s="85">
        <v>32436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6.5" customHeight="1">
      <c r="A38" s="29">
        <v>26</v>
      </c>
      <c r="B38" s="30" t="s">
        <v>226</v>
      </c>
      <c r="C38" s="31" t="s">
        <v>150</v>
      </c>
      <c r="D38" s="85">
        <v>33867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6.5" customHeight="1">
      <c r="A39" s="29">
        <v>27</v>
      </c>
      <c r="B39" s="30" t="s">
        <v>26</v>
      </c>
      <c r="C39" s="31" t="s">
        <v>227</v>
      </c>
      <c r="D39" s="85">
        <v>33844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6.5" customHeight="1">
      <c r="A40" s="29">
        <v>28</v>
      </c>
      <c r="B40" s="30" t="s">
        <v>146</v>
      </c>
      <c r="C40" s="35" t="s">
        <v>228</v>
      </c>
      <c r="D40" s="85">
        <v>33871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6.5" customHeight="1">
      <c r="A41" s="29">
        <v>29</v>
      </c>
      <c r="B41" s="30" t="s">
        <v>229</v>
      </c>
      <c r="C41" s="31" t="s">
        <v>230</v>
      </c>
      <c r="D41" s="85">
        <v>33905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6.5" customHeight="1">
      <c r="A42" s="29">
        <v>30</v>
      </c>
      <c r="B42" s="30" t="s">
        <v>231</v>
      </c>
      <c r="C42" s="31" t="s">
        <v>56</v>
      </c>
      <c r="D42" s="85">
        <v>33055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6.5" customHeight="1">
      <c r="A43" s="29">
        <v>31</v>
      </c>
      <c r="B43" s="30" t="s">
        <v>210</v>
      </c>
      <c r="C43" s="35" t="s">
        <v>232</v>
      </c>
      <c r="D43" s="85">
        <v>33272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6.5" customHeight="1">
      <c r="A44" s="29">
        <v>32</v>
      </c>
      <c r="B44" s="30" t="s">
        <v>233</v>
      </c>
      <c r="C44" s="35" t="s">
        <v>64</v>
      </c>
      <c r="D44" s="85">
        <v>33379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6.5" customHeight="1">
      <c r="A45" s="29">
        <v>33</v>
      </c>
      <c r="B45" s="30" t="s">
        <v>234</v>
      </c>
      <c r="C45" s="35" t="s">
        <v>66</v>
      </c>
      <c r="D45" s="85">
        <v>111291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6.5" customHeight="1">
      <c r="A46" s="29">
        <v>34</v>
      </c>
      <c r="B46" s="30" t="s">
        <v>235</v>
      </c>
      <c r="C46" s="35" t="s">
        <v>66</v>
      </c>
      <c r="D46" s="85">
        <v>30592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6.5" customHeight="1">
      <c r="A47" s="29">
        <v>35</v>
      </c>
      <c r="B47" s="30" t="s">
        <v>236</v>
      </c>
      <c r="C47" s="35" t="s">
        <v>66</v>
      </c>
      <c r="D47" s="85">
        <v>33567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6.5" customHeight="1">
      <c r="A48" s="29">
        <v>36</v>
      </c>
      <c r="B48" s="30" t="s">
        <v>237</v>
      </c>
      <c r="C48" s="31" t="s">
        <v>156</v>
      </c>
      <c r="D48" s="85">
        <v>32770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6.5" customHeight="1">
      <c r="A49" s="29">
        <v>37</v>
      </c>
      <c r="B49" s="30" t="s">
        <v>238</v>
      </c>
      <c r="C49" s="31" t="s">
        <v>156</v>
      </c>
      <c r="D49" s="85">
        <v>170391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6.5" customHeight="1">
      <c r="A50" s="29">
        <v>38</v>
      </c>
      <c r="B50" s="30" t="s">
        <v>28</v>
      </c>
      <c r="C50" s="31" t="s">
        <v>156</v>
      </c>
      <c r="D50" s="85">
        <v>33689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6.5" customHeight="1">
      <c r="A51" s="29">
        <v>39</v>
      </c>
      <c r="B51" s="30" t="s">
        <v>239</v>
      </c>
      <c r="C51" s="35" t="s">
        <v>74</v>
      </c>
      <c r="D51" s="85">
        <v>33965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6.5" customHeight="1">
      <c r="A52" s="29">
        <v>40</v>
      </c>
      <c r="B52" s="30" t="s">
        <v>240</v>
      </c>
      <c r="C52" s="31" t="s">
        <v>241</v>
      </c>
      <c r="D52" s="85">
        <v>33867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6.5" customHeight="1">
      <c r="A53" s="29">
        <v>41</v>
      </c>
      <c r="B53" s="30" t="s">
        <v>26</v>
      </c>
      <c r="C53" s="31" t="s">
        <v>81</v>
      </c>
      <c r="D53" s="85">
        <v>33654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6.5" customHeight="1">
      <c r="A54" s="29">
        <v>42</v>
      </c>
      <c r="B54" s="30" t="s">
        <v>28</v>
      </c>
      <c r="C54" s="31" t="s">
        <v>81</v>
      </c>
      <c r="D54" s="85">
        <v>33660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6.5" customHeight="1">
      <c r="A55" s="29">
        <v>43</v>
      </c>
      <c r="B55" s="30" t="s">
        <v>242</v>
      </c>
      <c r="C55" s="31" t="s">
        <v>83</v>
      </c>
      <c r="D55" s="85">
        <v>33493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6.5" customHeight="1">
      <c r="A56" s="29">
        <v>44</v>
      </c>
      <c r="B56" s="30" t="s">
        <v>243</v>
      </c>
      <c r="C56" s="35" t="s">
        <v>164</v>
      </c>
      <c r="D56" s="85">
        <v>33926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10" ht="16.5" customHeight="1">
      <c r="A57" s="29">
        <v>45</v>
      </c>
      <c r="B57" s="30" t="s">
        <v>244</v>
      </c>
      <c r="C57" s="31" t="s">
        <v>245</v>
      </c>
      <c r="D57" s="85">
        <v>33485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6.5" customHeight="1">
      <c r="A58" s="29">
        <v>46</v>
      </c>
      <c r="B58" s="30" t="s">
        <v>246</v>
      </c>
      <c r="C58" s="31" t="s">
        <v>247</v>
      </c>
      <c r="D58" s="85">
        <v>33637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10" ht="16.5" customHeight="1">
      <c r="A59" s="29">
        <v>47</v>
      </c>
      <c r="B59" s="30" t="s">
        <v>248</v>
      </c>
      <c r="C59" s="35" t="s">
        <v>249</v>
      </c>
      <c r="D59" s="85">
        <v>33655</v>
      </c>
      <c r="E59" s="32"/>
      <c r="F59" s="32"/>
      <c r="G59" s="32"/>
      <c r="H59" s="26">
        <f t="shared" si="1"/>
        <v>0</v>
      </c>
      <c r="I59" s="33"/>
      <c r="J59" s="1" t="str">
        <f t="shared" si="0"/>
        <v>Kém</v>
      </c>
    </row>
    <row r="60" spans="1:10" ht="16.5" customHeight="1">
      <c r="A60" s="29">
        <v>48</v>
      </c>
      <c r="B60" s="30" t="s">
        <v>26</v>
      </c>
      <c r="C60" s="31" t="s">
        <v>250</v>
      </c>
      <c r="D60" s="85">
        <v>33649</v>
      </c>
      <c r="E60" s="32"/>
      <c r="F60" s="32"/>
      <c r="G60" s="32"/>
      <c r="H60" s="26">
        <f t="shared" si="1"/>
        <v>0</v>
      </c>
      <c r="I60" s="33"/>
      <c r="J60" s="1" t="str">
        <f t="shared" si="0"/>
        <v>Kém</v>
      </c>
    </row>
    <row r="61" spans="1:10" ht="16.5" customHeight="1">
      <c r="A61" s="29">
        <v>49</v>
      </c>
      <c r="B61" s="30" t="s">
        <v>46</v>
      </c>
      <c r="C61" s="31" t="s">
        <v>251</v>
      </c>
      <c r="D61" s="85">
        <v>33623</v>
      </c>
      <c r="E61" s="32"/>
      <c r="F61" s="32"/>
      <c r="G61" s="32"/>
      <c r="H61" s="26">
        <f t="shared" si="1"/>
        <v>0</v>
      </c>
      <c r="I61" s="33"/>
      <c r="J61" s="1" t="str">
        <f t="shared" si="0"/>
        <v>Kém</v>
      </c>
    </row>
    <row r="62" spans="1:10" ht="16.5" customHeight="1">
      <c r="A62" s="29">
        <v>50</v>
      </c>
      <c r="B62" s="30" t="s">
        <v>34</v>
      </c>
      <c r="C62" s="31" t="s">
        <v>94</v>
      </c>
      <c r="D62" s="85">
        <v>33726</v>
      </c>
      <c r="E62" s="36"/>
      <c r="F62" s="36"/>
      <c r="G62" s="36"/>
      <c r="H62" s="26">
        <f t="shared" si="1"/>
        <v>0</v>
      </c>
      <c r="I62" s="37"/>
      <c r="J62" s="1" t="str">
        <f t="shared" si="0"/>
        <v>Kém</v>
      </c>
    </row>
    <row r="63" spans="1:10" ht="16.5" customHeight="1">
      <c r="A63" s="29">
        <v>51</v>
      </c>
      <c r="B63" s="30" t="s">
        <v>252</v>
      </c>
      <c r="C63" s="31" t="s">
        <v>94</v>
      </c>
      <c r="D63" s="85">
        <v>33602</v>
      </c>
      <c r="E63" s="36"/>
      <c r="F63" s="36"/>
      <c r="G63" s="36"/>
      <c r="H63" s="26">
        <f t="shared" si="1"/>
        <v>0</v>
      </c>
      <c r="I63" s="37"/>
      <c r="J63" s="1" t="str">
        <f t="shared" si="0"/>
        <v>Kém</v>
      </c>
    </row>
    <row r="64" spans="1:10" ht="16.5" customHeight="1">
      <c r="A64" s="29">
        <v>52</v>
      </c>
      <c r="B64" s="30" t="s">
        <v>206</v>
      </c>
      <c r="C64" s="31" t="s">
        <v>94</v>
      </c>
      <c r="D64" s="85">
        <v>33933</v>
      </c>
      <c r="E64" s="36"/>
      <c r="F64" s="36"/>
      <c r="G64" s="36"/>
      <c r="H64" s="26">
        <f t="shared" si="1"/>
        <v>0</v>
      </c>
      <c r="I64" s="37"/>
      <c r="J64" s="1" t="str">
        <f t="shared" si="0"/>
        <v>Kém</v>
      </c>
    </row>
    <row r="65" spans="1:10" ht="16.5" customHeight="1">
      <c r="A65" s="29">
        <v>53</v>
      </c>
      <c r="B65" s="30" t="s">
        <v>253</v>
      </c>
      <c r="C65" s="31" t="s">
        <v>97</v>
      </c>
      <c r="D65" s="85">
        <v>33937</v>
      </c>
      <c r="E65" s="36"/>
      <c r="F65" s="36"/>
      <c r="G65" s="36"/>
      <c r="H65" s="26">
        <f t="shared" si="1"/>
        <v>0</v>
      </c>
      <c r="I65" s="37"/>
      <c r="J65" s="1" t="str">
        <f t="shared" si="0"/>
        <v>Kém</v>
      </c>
    </row>
    <row r="66" spans="1:10" ht="16.5" customHeight="1">
      <c r="A66" s="29">
        <v>54</v>
      </c>
      <c r="B66" s="30" t="s">
        <v>254</v>
      </c>
      <c r="C66" s="31" t="s">
        <v>97</v>
      </c>
      <c r="D66" s="85">
        <v>33743</v>
      </c>
      <c r="E66" s="36"/>
      <c r="F66" s="36"/>
      <c r="G66" s="36"/>
      <c r="H66" s="26">
        <f t="shared" si="1"/>
        <v>0</v>
      </c>
      <c r="I66" s="37"/>
      <c r="J66" s="1" t="str">
        <f t="shared" si="0"/>
        <v>Kém</v>
      </c>
    </row>
    <row r="67" spans="1:10" ht="16.5" customHeight="1">
      <c r="A67" s="29">
        <v>55</v>
      </c>
      <c r="B67" s="30" t="s">
        <v>255</v>
      </c>
      <c r="C67" s="31" t="s">
        <v>178</v>
      </c>
      <c r="D67" s="85">
        <v>33952</v>
      </c>
      <c r="E67" s="36"/>
      <c r="F67" s="36"/>
      <c r="G67" s="36"/>
      <c r="H67" s="26">
        <f t="shared" si="1"/>
        <v>0</v>
      </c>
      <c r="I67" s="37"/>
      <c r="J67" s="1" t="str">
        <f t="shared" si="0"/>
        <v>Kém</v>
      </c>
    </row>
    <row r="68" spans="1:10" ht="16.5" customHeight="1">
      <c r="A68" s="29">
        <v>56</v>
      </c>
      <c r="B68" s="30" t="s">
        <v>28</v>
      </c>
      <c r="C68" s="31" t="s">
        <v>256</v>
      </c>
      <c r="D68" s="85">
        <v>33644</v>
      </c>
      <c r="E68" s="36"/>
      <c r="F68" s="36"/>
      <c r="G68" s="36"/>
      <c r="H68" s="26">
        <f t="shared" si="1"/>
        <v>0</v>
      </c>
      <c r="I68" s="37"/>
      <c r="J68" s="1" t="str">
        <f t="shared" si="0"/>
        <v>Kém</v>
      </c>
    </row>
    <row r="69" spans="1:10" ht="16.5" customHeight="1">
      <c r="A69" s="29">
        <v>57</v>
      </c>
      <c r="B69" s="30" t="s">
        <v>257</v>
      </c>
      <c r="C69" s="31" t="s">
        <v>256</v>
      </c>
      <c r="D69" s="85">
        <v>33576</v>
      </c>
      <c r="E69" s="36"/>
      <c r="F69" s="36"/>
      <c r="G69" s="36"/>
      <c r="H69" s="26">
        <f t="shared" si="1"/>
        <v>0</v>
      </c>
      <c r="I69" s="37"/>
      <c r="J69" s="1" t="str">
        <f t="shared" si="0"/>
        <v>Kém</v>
      </c>
    </row>
    <row r="70" spans="1:10" ht="16.5" customHeight="1">
      <c r="A70" s="29">
        <v>58</v>
      </c>
      <c r="B70" s="30" t="s">
        <v>28</v>
      </c>
      <c r="C70" s="31" t="s">
        <v>180</v>
      </c>
      <c r="D70" s="85">
        <v>33749</v>
      </c>
      <c r="E70" s="36"/>
      <c r="F70" s="36"/>
      <c r="G70" s="36"/>
      <c r="H70" s="26">
        <f t="shared" si="1"/>
        <v>0</v>
      </c>
      <c r="I70" s="37"/>
      <c r="J70" s="1" t="str">
        <f t="shared" si="0"/>
        <v>Kém</v>
      </c>
    </row>
    <row r="71" spans="1:10" ht="16.5" customHeight="1">
      <c r="A71" s="29">
        <v>59</v>
      </c>
      <c r="B71" s="30" t="s">
        <v>44</v>
      </c>
      <c r="C71" s="31" t="s">
        <v>258</v>
      </c>
      <c r="D71" s="85">
        <v>33787</v>
      </c>
      <c r="E71" s="36"/>
      <c r="F71" s="36"/>
      <c r="G71" s="36"/>
      <c r="H71" s="26">
        <f t="shared" si="1"/>
        <v>0</v>
      </c>
      <c r="I71" s="37"/>
      <c r="J71" s="1" t="str">
        <f t="shared" si="0"/>
        <v>Kém</v>
      </c>
    </row>
    <row r="72" spans="1:10" ht="16.5" customHeight="1">
      <c r="A72" s="29">
        <v>60</v>
      </c>
      <c r="B72" s="30" t="s">
        <v>259</v>
      </c>
      <c r="C72" s="31" t="s">
        <v>260</v>
      </c>
      <c r="D72" s="85">
        <v>33836</v>
      </c>
      <c r="E72" s="36"/>
      <c r="F72" s="36"/>
      <c r="G72" s="36"/>
      <c r="H72" s="26">
        <f t="shared" si="1"/>
        <v>0</v>
      </c>
      <c r="I72" s="37"/>
      <c r="J72" s="1" t="str">
        <f t="shared" si="0"/>
        <v>Kém</v>
      </c>
    </row>
    <row r="73" spans="1:10" ht="16.5" customHeight="1">
      <c r="A73" s="29">
        <v>61</v>
      </c>
      <c r="B73" s="30" t="s">
        <v>261</v>
      </c>
      <c r="C73" s="31" t="s">
        <v>45</v>
      </c>
      <c r="D73" s="85">
        <v>33453</v>
      </c>
      <c r="E73" s="36"/>
      <c r="F73" s="36"/>
      <c r="G73" s="36"/>
      <c r="H73" s="26">
        <f t="shared" si="1"/>
        <v>0</v>
      </c>
      <c r="I73" s="37"/>
      <c r="J73" s="1" t="str">
        <f t="shared" si="0"/>
        <v>Kém</v>
      </c>
    </row>
    <row r="74" spans="1:9" ht="16.5" customHeight="1">
      <c r="A74" s="38"/>
      <c r="B74" s="39"/>
      <c r="C74" s="40"/>
      <c r="D74" s="41"/>
      <c r="E74" s="42"/>
      <c r="F74" s="42"/>
      <c r="G74" s="42"/>
      <c r="H74" s="42"/>
      <c r="I74" s="42"/>
    </row>
    <row r="75" spans="1:3" s="45" customFormat="1" ht="16.5" customHeight="1">
      <c r="A75" s="43"/>
      <c r="B75" s="44"/>
      <c r="C75" s="44"/>
    </row>
    <row r="76" spans="1:9" ht="16.5" customHeight="1">
      <c r="A76" s="46" t="s">
        <v>109</v>
      </c>
      <c r="B76" s="46"/>
      <c r="C76" s="46"/>
      <c r="D76" s="2" t="s">
        <v>110</v>
      </c>
      <c r="E76" s="2" t="s">
        <v>111</v>
      </c>
      <c r="F76" s="2" t="s">
        <v>112</v>
      </c>
      <c r="G76" s="2" t="s">
        <v>110</v>
      </c>
      <c r="H76" s="2" t="s">
        <v>111</v>
      </c>
      <c r="I76" s="2" t="s">
        <v>112</v>
      </c>
    </row>
    <row r="77" spans="1:9" ht="16.5" customHeight="1">
      <c r="A77" s="8"/>
      <c r="B77" s="47" t="s">
        <v>113</v>
      </c>
      <c r="C77" s="48">
        <f>E77+E78+E79+E80+H77+H78+H79</f>
        <v>61</v>
      </c>
      <c r="D77" s="48" t="s">
        <v>114</v>
      </c>
      <c r="E77" s="48">
        <f>COUNTIF(J13:J73,"Xuất sắc")</f>
        <v>0</v>
      </c>
      <c r="F77" s="49">
        <f>E77*100/C77</f>
        <v>0</v>
      </c>
      <c r="G77" s="49" t="s">
        <v>115</v>
      </c>
      <c r="H77" s="48">
        <f>COUNTIF(J13:J73,"Trung bình")</f>
        <v>0</v>
      </c>
      <c r="I77" s="49">
        <f>H77*100/C77</f>
        <v>0</v>
      </c>
    </row>
    <row r="78" spans="1:9" ht="16.5" customHeight="1">
      <c r="A78" s="8"/>
      <c r="B78" s="8"/>
      <c r="C78" s="49"/>
      <c r="D78" s="48" t="s">
        <v>116</v>
      </c>
      <c r="E78" s="48">
        <f>COUNTIF(J13:J73,"Giỏi")</f>
        <v>0</v>
      </c>
      <c r="F78" s="49">
        <f>E78*100/C77</f>
        <v>0</v>
      </c>
      <c r="G78" s="49" t="s">
        <v>117</v>
      </c>
      <c r="H78" s="48">
        <f>COUNTIF(J13:J73,"Yếu")</f>
        <v>0</v>
      </c>
      <c r="I78" s="49">
        <f>H78*100/C77</f>
        <v>0</v>
      </c>
    </row>
    <row r="79" spans="1:9" ht="16.5" customHeight="1">
      <c r="A79" s="10"/>
      <c r="B79" s="50"/>
      <c r="C79" s="51"/>
      <c r="D79" s="52" t="s">
        <v>118</v>
      </c>
      <c r="E79" s="48">
        <f>COUNTIF(J13:J73,"Khá")</f>
        <v>0</v>
      </c>
      <c r="F79" s="49">
        <f>E79*100/C77</f>
        <v>0</v>
      </c>
      <c r="G79" s="49" t="s">
        <v>119</v>
      </c>
      <c r="H79" s="48">
        <f>COUNTIF(J13:J73,"Kém")</f>
        <v>61</v>
      </c>
      <c r="I79" s="49">
        <f>H79*100/C77</f>
        <v>100</v>
      </c>
    </row>
    <row r="80" spans="1:9" ht="16.5" customHeight="1">
      <c r="A80" s="10"/>
      <c r="B80" s="50"/>
      <c r="C80" s="51"/>
      <c r="D80" s="53" t="s">
        <v>120</v>
      </c>
      <c r="E80" s="48">
        <f>COUNTIF(J13:J73,"TB khá")</f>
        <v>0</v>
      </c>
      <c r="F80" s="49">
        <f>E80*100/C77</f>
        <v>0</v>
      </c>
      <c r="G80" s="49"/>
      <c r="H80" s="49"/>
      <c r="I80" s="49"/>
    </row>
    <row r="81" spans="1:9" ht="16.5" customHeight="1">
      <c r="A81" s="54" t="s">
        <v>121</v>
      </c>
      <c r="B81" s="55"/>
      <c r="C81" s="56"/>
      <c r="D81" s="55"/>
      <c r="E81" s="55"/>
      <c r="F81" s="55"/>
      <c r="G81" s="55"/>
      <c r="I81" s="57"/>
    </row>
    <row r="82" spans="1:9" ht="16.5" customHeight="1">
      <c r="A82" s="58"/>
      <c r="B82" s="59" t="s">
        <v>122</v>
      </c>
      <c r="C82" s="60"/>
      <c r="D82" s="50"/>
      <c r="E82" s="50"/>
      <c r="F82" s="50"/>
      <c r="G82" s="50"/>
      <c r="H82" s="61"/>
      <c r="I82" s="57"/>
    </row>
    <row r="83" spans="1:9" ht="16.5" customHeight="1">
      <c r="A83" s="55"/>
      <c r="B83" s="62" t="s">
        <v>123</v>
      </c>
      <c r="C83" s="56"/>
      <c r="D83" s="55"/>
      <c r="E83" s="55"/>
      <c r="F83" s="55"/>
      <c r="G83" s="55"/>
      <c r="I83" s="57"/>
    </row>
    <row r="84" spans="1:9" ht="16.5" customHeight="1">
      <c r="A84" s="55"/>
      <c r="B84" s="63" t="s">
        <v>124</v>
      </c>
      <c r="C84" s="56"/>
      <c r="D84" s="55"/>
      <c r="E84" s="55"/>
      <c r="F84" s="55"/>
      <c r="G84" s="55"/>
      <c r="I84" s="57"/>
    </row>
    <row r="85" spans="1:9" ht="16.5" customHeight="1">
      <c r="A85" s="61"/>
      <c r="B85" s="61"/>
      <c r="C85" s="64"/>
      <c r="D85" s="61"/>
      <c r="E85" s="9"/>
      <c r="F85" s="73" t="s">
        <v>125</v>
      </c>
      <c r="G85" s="74"/>
      <c r="H85" s="74"/>
      <c r="I85" s="74"/>
    </row>
    <row r="86" spans="1:9" s="65" customFormat="1" ht="16.5" customHeight="1">
      <c r="A86" s="75" t="s">
        <v>126</v>
      </c>
      <c r="B86" s="75"/>
      <c r="C86" s="76" t="s">
        <v>127</v>
      </c>
      <c r="D86" s="76"/>
      <c r="E86" s="76"/>
      <c r="F86" s="77" t="s">
        <v>128</v>
      </c>
      <c r="G86" s="77"/>
      <c r="H86" s="77"/>
      <c r="I86" s="77"/>
    </row>
    <row r="87" spans="1:9" s="66" customFormat="1" ht="16.5" customHeight="1">
      <c r="A87" s="72" t="s">
        <v>129</v>
      </c>
      <c r="B87" s="72"/>
      <c r="C87" s="72" t="s">
        <v>129</v>
      </c>
      <c r="D87" s="72"/>
      <c r="E87" s="72"/>
      <c r="F87" s="72" t="s">
        <v>129</v>
      </c>
      <c r="G87" s="72"/>
      <c r="H87" s="72"/>
      <c r="I87" s="72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87:B87"/>
    <mergeCell ref="C87:E87"/>
    <mergeCell ref="F87:I87"/>
    <mergeCell ref="A8:I8"/>
    <mergeCell ref="A9:I9"/>
    <mergeCell ref="F85:I85"/>
    <mergeCell ref="A86:B86"/>
    <mergeCell ref="C86:E86"/>
    <mergeCell ref="F86:I86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Roman,Bold"&amp;8KĐK361&amp;"Times New Roman,Regular"&amp;12 &amp;"Times New Roman,Bold"&amp;P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2012-12-25T08:24:04Z</cp:lastPrinted>
  <dcterms:created xsi:type="dcterms:W3CDTF">2012-10-04T02:12:28Z</dcterms:created>
  <dcterms:modified xsi:type="dcterms:W3CDTF">2012-12-25T08:24:05Z</dcterms:modified>
  <cp:category/>
  <cp:version/>
  <cp:contentType/>
  <cp:contentStatus/>
</cp:coreProperties>
</file>