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640" activeTab="1"/>
  </bookViews>
  <sheets>
    <sheet name="CĐM53" sheetId="1" r:id="rId1"/>
    <sheet name="CĐCN53" sheetId="2" r:id="rId2"/>
    <sheet name="BĐTHILẠI" sheetId="3" r:id="rId3"/>
  </sheets>
  <definedNames>
    <definedName name="_xlnm.Print_Titles" localSheetId="1">'CĐCN53'!$12:$12</definedName>
    <definedName name="_xlnm.Print_Titles" localSheetId="0">'CĐM53'!$12:$12</definedName>
  </definedNames>
  <calcPr fullCalcOnLoad="1"/>
</workbook>
</file>

<file path=xl/sharedStrings.xml><?xml version="1.0" encoding="utf-8"?>
<sst xmlns="http://schemas.openxmlformats.org/spreadsheetml/2006/main" count="339" uniqueCount="216">
  <si>
    <t>BỘ CÔNG THƯƠNG</t>
  </si>
  <si>
    <t>CỘNG HOÀ XÃ HỘI CHỦ NGHĨA VIỆT NAM</t>
  </si>
  <si>
    <t>TRƯỜNG ĐH CÔNG NGHIỆP QUẢNG NINH</t>
  </si>
  <si>
    <t>Độc lập – Tự do – Hạnh phúc</t>
  </si>
  <si>
    <t>________________</t>
  </si>
  <si>
    <t>_______________________</t>
  </si>
  <si>
    <t>Đã chỉnh sửa 04/10/12</t>
  </si>
  <si>
    <t>BÁO CÁO KẾT QUẢ GIẢNG DẠY - BẬC TRUNG HỌC</t>
  </si>
  <si>
    <t>Học phần:….…………………..…………………… Số ĐVH:…….</t>
  </si>
  <si>
    <t>Thời gian thi : ……………………………..</t>
  </si>
  <si>
    <t>Học kỳ: ……….., Năm học : 20..… - 20..…</t>
  </si>
  <si>
    <t>TT</t>
  </si>
  <si>
    <t>Họ và tên</t>
  </si>
  <si>
    <t>Ngày
sinh</t>
  </si>
  <si>
    <t>Điểm
TBKT</t>
  </si>
  <si>
    <t>Điểm
thi</t>
  </si>
  <si>
    <t>Điểm
TKHP</t>
  </si>
  <si>
    <t>Ghi chú</t>
  </si>
  <si>
    <t>Anh</t>
  </si>
  <si>
    <t xml:space="preserve">Nguyễn Văn </t>
  </si>
  <si>
    <t>Cường</t>
  </si>
  <si>
    <t>Nguyễn Quang</t>
  </si>
  <si>
    <t>Hà</t>
  </si>
  <si>
    <t>Ngô Ngọc</t>
  </si>
  <si>
    <t>Hiệp</t>
  </si>
  <si>
    <t>Nguyễn Văn</t>
  </si>
  <si>
    <t>Hùng</t>
  </si>
  <si>
    <t>Vũ Nhật</t>
  </si>
  <si>
    <t>Lợi</t>
  </si>
  <si>
    <t>Long</t>
  </si>
  <si>
    <t>Quyền</t>
  </si>
  <si>
    <t>Quyết</t>
  </si>
  <si>
    <t>Nguyễn Ngọc</t>
  </si>
  <si>
    <t>Sơn</t>
  </si>
  <si>
    <t>Thịnh</t>
  </si>
  <si>
    <t>Bùi Văn</t>
  </si>
  <si>
    <t>Trường</t>
  </si>
  <si>
    <t>Tùng</t>
  </si>
  <si>
    <t>Đỗ Văn</t>
  </si>
  <si>
    <t xml:space="preserve">Trần Văn </t>
  </si>
  <si>
    <t>Việt</t>
  </si>
  <si>
    <t>XL</t>
  </si>
  <si>
    <t>SL</t>
  </si>
  <si>
    <t>%</t>
  </si>
  <si>
    <t xml:space="preserve">Tổng tham gia XL: </t>
  </si>
  <si>
    <t>XS</t>
  </si>
  <si>
    <t>TB</t>
  </si>
  <si>
    <t>Giỏi</t>
  </si>
  <si>
    <t>Yếu</t>
  </si>
  <si>
    <t>Khá</t>
  </si>
  <si>
    <t>Kém</t>
  </si>
  <si>
    <t>TB khá</t>
  </si>
  <si>
    <r>
      <t>Ghi chú :</t>
    </r>
    <r>
      <rPr>
        <i/>
        <sz val="12"/>
        <rFont val="Times New Roman"/>
        <family val="1"/>
      </rPr>
      <t xml:space="preserve"> Sinh viên chưa có điểm, giảng viên phải ghi rõ lý do vàp phần ghi chú của giáo viên. Báo cáo </t>
    </r>
  </si>
  <si>
    <t>kết quả học phần phải được gửi về phòng Đào tạo chậm nhất sau 1 tuần kể từ ngày thi, ghi theo</t>
  </si>
  <si>
    <t xml:space="preserve"> yêu  cầu các cột mục và đủ các chữ ký.</t>
  </si>
  <si>
    <t xml:space="preserve"> - Không bổ sung tên học sinh lớp khác vào bảng điểm.</t>
  </si>
  <si>
    <t xml:space="preserve">   Ngày........tháng .........năm 20....</t>
  </si>
  <si>
    <t>TRƯỞNG KHOA</t>
  </si>
  <si>
    <t>TRƯỞNG BỘ MÔN</t>
  </si>
  <si>
    <t>GIÁO VIÊN BỘ MÔN</t>
  </si>
  <si>
    <t>(Ký, ghi họ tên)</t>
  </si>
  <si>
    <t>Hải</t>
  </si>
  <si>
    <t>Nguyễn Thanh</t>
  </si>
  <si>
    <t>Nguyễn Mạnh</t>
  </si>
  <si>
    <t>Lâm</t>
  </si>
  <si>
    <t>Vũ Đức</t>
  </si>
  <si>
    <t>Ninh</t>
  </si>
  <si>
    <t>Quân</t>
  </si>
  <si>
    <t>Thanh</t>
  </si>
  <si>
    <t>Thành</t>
  </si>
  <si>
    <t>Thủy</t>
  </si>
  <si>
    <t>Tiến</t>
  </si>
  <si>
    <t>Toàn</t>
  </si>
  <si>
    <t>Tuấn</t>
  </si>
  <si>
    <t>Tuyền</t>
  </si>
  <si>
    <t>Cao Văn</t>
  </si>
  <si>
    <t>Công</t>
  </si>
  <si>
    <t>Đức</t>
  </si>
  <si>
    <t>Hoàng</t>
  </si>
  <si>
    <t>Mạnh</t>
  </si>
  <si>
    <t xml:space="preserve">Nguyễn Mạnh </t>
  </si>
  <si>
    <t>Giang</t>
  </si>
  <si>
    <t>Hoàn</t>
  </si>
  <si>
    <t>Khánh</t>
  </si>
  <si>
    <t>Kiên</t>
  </si>
  <si>
    <t xml:space="preserve">Nguyễn Tiến </t>
  </si>
  <si>
    <t>Phong</t>
  </si>
  <si>
    <t>Thái</t>
  </si>
  <si>
    <t xml:space="preserve">Lê Văn </t>
  </si>
  <si>
    <r>
      <t xml:space="preserve">Thi lại (học lại) : </t>
    </r>
    <r>
      <rPr>
        <i/>
        <sz val="8"/>
        <rFont val="Times New Roman"/>
        <family val="1"/>
      </rPr>
      <t>……………………………………………………..</t>
    </r>
  </si>
  <si>
    <t>Họ và tên giáo viên giảng dạy : ………………………………</t>
  </si>
  <si>
    <r>
      <t xml:space="preserve">Lớp </t>
    </r>
    <r>
      <rPr>
        <i/>
        <sz val="8"/>
        <rFont val="Times New Roman"/>
        <family val="1"/>
      </rPr>
      <t>……………………………………………..</t>
    </r>
  </si>
  <si>
    <t>KĐ</t>
  </si>
  <si>
    <r>
      <t>Xếp loại :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Xuất sắc………SV……….%           Giỏi……......SV……...%            Khá: ………..SV……...%</t>
    </r>
  </si>
  <si>
    <t xml:space="preserve">    TBKhá……...SV…….%    Trung bình :……...SV……..%    Yếu :…….SV.……%     Kém :……..SV…….%</t>
  </si>
  <si>
    <t xml:space="preserve">Ghi chú: Học sinh chưa có điểm, giáo viên phải ghi rõ lý do vào cột ghi chú. </t>
  </si>
  <si>
    <t xml:space="preserve">Báo cáo kết quả học phần phải được gửi về phòng Đào tạo chậm nhất sau 1 tuần kể từ ngày thi, </t>
  </si>
  <si>
    <t xml:space="preserve"> ghi theo yêu cầu các cột mục và đủ các chữ ký.</t>
  </si>
  <si>
    <t xml:space="preserve">   Ngày.............tháng .......... năm 20....</t>
  </si>
  <si>
    <t>Đạt</t>
  </si>
  <si>
    <t>Hanh</t>
  </si>
  <si>
    <t>Hòa</t>
  </si>
  <si>
    <t xml:space="preserve">Trần Thị </t>
  </si>
  <si>
    <t>Nguyễn Hồng</t>
  </si>
  <si>
    <t>Quang</t>
  </si>
  <si>
    <t>Nguyễn Thị</t>
  </si>
  <si>
    <t>Trung</t>
  </si>
  <si>
    <t>Tú</t>
  </si>
  <si>
    <t>Phạm Thị</t>
  </si>
  <si>
    <t xml:space="preserve">Phạm Văn </t>
  </si>
  <si>
    <t>Hưng</t>
  </si>
  <si>
    <t>Lớp Cơ điện mỏ 53</t>
  </si>
  <si>
    <t>Lớp Cơ điện Công nghiệp và Dân dụng 53</t>
  </si>
  <si>
    <t>Bùi Thế</t>
  </si>
  <si>
    <t xml:space="preserve">Nguyễn văn </t>
  </si>
  <si>
    <t>Ánh</t>
  </si>
  <si>
    <t>30/6/1992</t>
  </si>
  <si>
    <t>Chình</t>
  </si>
  <si>
    <t xml:space="preserve">Phạm Tiến </t>
  </si>
  <si>
    <t>Chung</t>
  </si>
  <si>
    <t xml:space="preserve">Nguyễn Cao </t>
  </si>
  <si>
    <t>Du</t>
  </si>
  <si>
    <t>Nguyễn Viết</t>
  </si>
  <si>
    <t>Duân</t>
  </si>
  <si>
    <t>24/6/1994</t>
  </si>
  <si>
    <t xml:space="preserve">Phạm Chí </t>
  </si>
  <si>
    <t>Dũng</t>
  </si>
  <si>
    <t xml:space="preserve">Phạm Phú </t>
  </si>
  <si>
    <t>Nguyễn Quý</t>
  </si>
  <si>
    <t>Giáp</t>
  </si>
  <si>
    <t xml:space="preserve">Phạm Thế </t>
  </si>
  <si>
    <t xml:space="preserve">Trần Hoàng </t>
  </si>
  <si>
    <t>Bùi Tuấn</t>
  </si>
  <si>
    <t>Đào Trọng</t>
  </si>
  <si>
    <t>Phạm Huy</t>
  </si>
  <si>
    <t xml:space="preserve">Đặng Đình </t>
  </si>
  <si>
    <t>Khải</t>
  </si>
  <si>
    <t>Đào Quang</t>
  </si>
  <si>
    <t xml:space="preserve">Phạm Gia </t>
  </si>
  <si>
    <t>Nguyễn Thế</t>
  </si>
  <si>
    <t xml:space="preserve">Nguyễn Đình </t>
  </si>
  <si>
    <t>Lanh</t>
  </si>
  <si>
    <t>Linh</t>
  </si>
  <si>
    <t xml:space="preserve">Vũ Thành </t>
  </si>
  <si>
    <t>Trần Hữu</t>
  </si>
  <si>
    <t>Nguyễn Tiến</t>
  </si>
  <si>
    <t>Mỹ</t>
  </si>
  <si>
    <t>15/2/1994</t>
  </si>
  <si>
    <t>Hoàng Duy</t>
  </si>
  <si>
    <t>Phương</t>
  </si>
  <si>
    <t>24/2/1994</t>
  </si>
  <si>
    <t xml:space="preserve">Trần Đình </t>
  </si>
  <si>
    <t>Nguyễn Thái</t>
  </si>
  <si>
    <t>Quế</t>
  </si>
  <si>
    <t>Quý</t>
  </si>
  <si>
    <t xml:space="preserve">Dương Văn </t>
  </si>
  <si>
    <t>Qúy</t>
  </si>
  <si>
    <t>Mạc Tiến</t>
  </si>
  <si>
    <t>Quỳnh</t>
  </si>
  <si>
    <t xml:space="preserve">Đinh Ngọc </t>
  </si>
  <si>
    <t xml:space="preserve">Trần Duy </t>
  </si>
  <si>
    <t>28/5/1990</t>
  </si>
  <si>
    <t xml:space="preserve">Trần Tiến </t>
  </si>
  <si>
    <t xml:space="preserve">Mai Văn </t>
  </si>
  <si>
    <t>Lê Hữu</t>
  </si>
  <si>
    <t>Thọ</t>
  </si>
  <si>
    <t>Thức</t>
  </si>
  <si>
    <t>Thực</t>
  </si>
  <si>
    <t>Thùy</t>
  </si>
  <si>
    <t>Nguyễn Xuân</t>
  </si>
  <si>
    <t>Lương Xuân</t>
  </si>
  <si>
    <t>Hà Vũ</t>
  </si>
  <si>
    <t xml:space="preserve">Nguyễn Minh </t>
  </si>
  <si>
    <t>16/1/1994</t>
  </si>
  <si>
    <t>Đinh Văn</t>
  </si>
  <si>
    <t>Tuyển</t>
  </si>
  <si>
    <t xml:space="preserve">Hoàng Quốc </t>
  </si>
  <si>
    <t xml:space="preserve">Đinh Mạnh </t>
  </si>
  <si>
    <t>Bách</t>
  </si>
  <si>
    <t>Vũ Văn</t>
  </si>
  <si>
    <t>Chiến</t>
  </si>
  <si>
    <t>Nguyễn Thành</t>
  </si>
  <si>
    <t xml:space="preserve">Ngô Văn </t>
  </si>
  <si>
    <t>Cư</t>
  </si>
  <si>
    <t>Trương Thành</t>
  </si>
  <si>
    <t>Đồng</t>
  </si>
  <si>
    <t xml:space="preserve">Phạm Việt </t>
  </si>
  <si>
    <t>Trịnh Tiến</t>
  </si>
  <si>
    <t>Hạnh</t>
  </si>
  <si>
    <t>Đỗ Đình</t>
  </si>
  <si>
    <t>Hậu</t>
  </si>
  <si>
    <t xml:space="preserve">Nguyễn Xuân </t>
  </si>
  <si>
    <t>Huấn</t>
  </si>
  <si>
    <t xml:space="preserve">Vũ Hoàng </t>
  </si>
  <si>
    <t>Kỳ</t>
  </si>
  <si>
    <t xml:space="preserve">Lê Vũ </t>
  </si>
  <si>
    <t xml:space="preserve">Lê Tiến </t>
  </si>
  <si>
    <t>Luật</t>
  </si>
  <si>
    <t>Nam</t>
  </si>
  <si>
    <t>Ngừng</t>
  </si>
  <si>
    <t xml:space="preserve">Nguyễn Đức  </t>
  </si>
  <si>
    <t>Nguyễn Sinh</t>
  </si>
  <si>
    <t>Vũ Thị Phương</t>
  </si>
  <si>
    <t>Thảo</t>
  </si>
  <si>
    <t>Bùi Thị Hoài</t>
  </si>
  <si>
    <t>Thu</t>
  </si>
  <si>
    <t>Thuận</t>
  </si>
  <si>
    <t xml:space="preserve">Vũ Đình </t>
  </si>
  <si>
    <t>Hà Đức</t>
  </si>
  <si>
    <t>Phạm Anh</t>
  </si>
  <si>
    <t>Đặng Nhật</t>
  </si>
  <si>
    <t>Lê Anh</t>
  </si>
  <si>
    <t xml:space="preserve">Nguyễn Thanh </t>
  </si>
  <si>
    <t>Tuyên</t>
  </si>
  <si>
    <t>Phạm Thúy</t>
  </si>
  <si>
    <t>Vân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</si>
</sst>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d/mm/yy;@"/>
  </numFmts>
  <fonts count="16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left" wrapText="1" indent="1"/>
    </xf>
    <xf numFmtId="0" fontId="3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72" fontId="1" fillId="0" borderId="4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14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172" fontId="13" fillId="2" borderId="7" xfId="0" applyNumberFormat="1" applyFont="1" applyFill="1" applyBorder="1" applyAlignment="1">
      <alignment wrapText="1"/>
    </xf>
    <xf numFmtId="172" fontId="13" fillId="2" borderId="8" xfId="0" applyNumberFormat="1" applyFont="1" applyFill="1" applyBorder="1" applyAlignment="1">
      <alignment horizontal="left" wrapText="1"/>
    </xf>
    <xf numFmtId="14" fontId="13" fillId="2" borderId="8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/>
    </xf>
    <xf numFmtId="172" fontId="10" fillId="0" borderId="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72" fontId="13" fillId="2" borderId="9" xfId="0" applyNumberFormat="1" applyFont="1" applyFill="1" applyBorder="1" applyAlignment="1">
      <alignment wrapText="1"/>
    </xf>
    <xf numFmtId="172" fontId="13" fillId="2" borderId="10" xfId="0" applyNumberFormat="1" applyFont="1" applyFill="1" applyBorder="1" applyAlignment="1">
      <alignment horizontal="left" wrapText="1"/>
    </xf>
    <xf numFmtId="14" fontId="13" fillId="2" borderId="3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/>
    </xf>
    <xf numFmtId="172" fontId="10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Fill="1" applyBorder="1" applyAlignment="1">
      <alignment horizontal="left" wrapText="1" indent="1"/>
    </xf>
    <xf numFmtId="0" fontId="13" fillId="0" borderId="6" xfId="0" applyFont="1" applyBorder="1" applyAlignment="1">
      <alignment wrapText="1"/>
    </xf>
    <xf numFmtId="49" fontId="13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2" fontId="10" fillId="0" borderId="4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shrinkToFit="1"/>
    </xf>
    <xf numFmtId="14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 shrinkToFit="1"/>
    </xf>
    <xf numFmtId="0" fontId="3" fillId="0" borderId="7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1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/>
    </xf>
    <xf numFmtId="174" fontId="1" fillId="2" borderId="2" xfId="0" applyNumberFormat="1" applyFont="1" applyFill="1" applyBorder="1" applyAlignment="1">
      <alignment horizontal="center" vertical="center"/>
    </xf>
    <xf numFmtId="174" fontId="1" fillId="2" borderId="3" xfId="0" applyNumberFormat="1" applyFont="1" applyFill="1" applyBorder="1" applyAlignment="1">
      <alignment horizontal="center" vertical="center"/>
    </xf>
    <xf numFmtId="174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781050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6242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64">
      <selection activeCell="F17" sqref="F17"/>
    </sheetView>
  </sheetViews>
  <sheetFormatPr defaultColWidth="9.00390625" defaultRowHeight="17.25" customHeight="1"/>
  <cols>
    <col min="1" max="1" width="5.875" style="1" customWidth="1"/>
    <col min="2" max="2" width="19.50390625" style="1" customWidth="1"/>
    <col min="3" max="3" width="8.625" style="5" customWidth="1"/>
    <col min="4" max="4" width="13.125" style="4" customWidth="1"/>
    <col min="5" max="5" width="10.00390625" style="1" customWidth="1"/>
    <col min="6" max="6" width="9.75390625" style="1" customWidth="1"/>
    <col min="7" max="7" width="10.375" style="6" customWidth="1"/>
    <col min="8" max="8" width="13.75390625" style="1" customWidth="1"/>
    <col min="9" max="16384" width="9.00390625" style="1" customWidth="1"/>
  </cols>
  <sheetData>
    <row r="1" spans="1:8" ht="17.25" customHeight="1">
      <c r="A1" s="97" t="s">
        <v>0</v>
      </c>
      <c r="B1" s="98"/>
      <c r="C1" s="98"/>
      <c r="D1" s="98"/>
      <c r="E1" s="97" t="s">
        <v>1</v>
      </c>
      <c r="F1" s="98"/>
      <c r="G1" s="98"/>
      <c r="H1" s="98"/>
    </row>
    <row r="2" spans="1:8" ht="17.25" customHeight="1">
      <c r="A2" s="97" t="s">
        <v>2</v>
      </c>
      <c r="B2" s="98"/>
      <c r="C2" s="98"/>
      <c r="D2" s="98"/>
      <c r="E2" s="99" t="s">
        <v>3</v>
      </c>
      <c r="F2" s="100"/>
      <c r="G2" s="100"/>
      <c r="H2" s="100"/>
    </row>
    <row r="3" spans="1:8" ht="6.75" customHeight="1">
      <c r="A3" s="101" t="s">
        <v>4</v>
      </c>
      <c r="B3" s="101"/>
      <c r="C3" s="101"/>
      <c r="D3" s="101"/>
      <c r="E3" s="101" t="s">
        <v>5</v>
      </c>
      <c r="F3" s="101"/>
      <c r="G3" s="101"/>
      <c r="H3" s="101"/>
    </row>
    <row r="4" ht="17.25" customHeight="1">
      <c r="J4" s="1" t="s">
        <v>6</v>
      </c>
    </row>
    <row r="5" spans="1:11" ht="17.25" customHeight="1">
      <c r="A5" s="99" t="s">
        <v>7</v>
      </c>
      <c r="B5" s="100"/>
      <c r="C5" s="100"/>
      <c r="D5" s="100"/>
      <c r="E5" s="100"/>
      <c r="F5" s="100"/>
      <c r="G5" s="100"/>
      <c r="H5" s="100"/>
      <c r="I5" s="3"/>
      <c r="J5" s="3"/>
      <c r="K5" s="3"/>
    </row>
    <row r="6" spans="1:11" ht="17.25" customHeight="1">
      <c r="A6" s="3"/>
      <c r="B6" s="3"/>
      <c r="C6" s="7"/>
      <c r="D6" s="3"/>
      <c r="E6" s="3"/>
      <c r="F6" s="3"/>
      <c r="G6" s="3"/>
      <c r="H6" s="3"/>
      <c r="I6" s="3"/>
      <c r="J6" s="3"/>
      <c r="K6" s="3"/>
    </row>
    <row r="7" spans="1:11" ht="17.25" customHeight="1">
      <c r="A7" s="102" t="s">
        <v>8</v>
      </c>
      <c r="B7" s="103"/>
      <c r="C7" s="103"/>
      <c r="D7" s="103"/>
      <c r="E7" s="103"/>
      <c r="F7" s="103"/>
      <c r="G7" s="103"/>
      <c r="H7" s="103"/>
      <c r="I7" s="9"/>
      <c r="J7" s="9"/>
      <c r="K7" s="9"/>
    </row>
    <row r="8" spans="1:11" ht="17.25" customHeight="1">
      <c r="A8" s="102" t="s">
        <v>9</v>
      </c>
      <c r="B8" s="104"/>
      <c r="C8" s="104"/>
      <c r="D8" s="104"/>
      <c r="E8" s="104"/>
      <c r="F8" s="104"/>
      <c r="G8" s="104"/>
      <c r="H8" s="104"/>
      <c r="I8" s="9"/>
      <c r="J8" s="9"/>
      <c r="K8" s="9"/>
    </row>
    <row r="9" spans="1:11" ht="17.25" customHeight="1">
      <c r="A9" s="102" t="s">
        <v>10</v>
      </c>
      <c r="B9" s="104"/>
      <c r="C9" s="104"/>
      <c r="D9" s="104"/>
      <c r="E9" s="104"/>
      <c r="F9" s="104"/>
      <c r="G9" s="104"/>
      <c r="H9" s="104"/>
      <c r="I9" s="9"/>
      <c r="J9" s="9"/>
      <c r="K9" s="9"/>
    </row>
    <row r="10" spans="1:11" ht="17.25" customHeight="1">
      <c r="A10" s="8"/>
      <c r="B10" s="10"/>
      <c r="C10" s="10"/>
      <c r="D10" s="10"/>
      <c r="E10" s="10"/>
      <c r="F10" s="10"/>
      <c r="G10" s="10"/>
      <c r="H10" s="10"/>
      <c r="I10" s="9"/>
      <c r="J10" s="9"/>
      <c r="K10" s="9"/>
    </row>
    <row r="11" spans="1:8" ht="17.25" customHeight="1">
      <c r="A11" s="11" t="s">
        <v>111</v>
      </c>
      <c r="H11" s="12"/>
    </row>
    <row r="12" spans="1:8" s="16" customFormat="1" ht="37.5">
      <c r="A12" s="13" t="s">
        <v>11</v>
      </c>
      <c r="B12" s="105" t="s">
        <v>12</v>
      </c>
      <c r="C12" s="106"/>
      <c r="D12" s="15" t="s">
        <v>13</v>
      </c>
      <c r="E12" s="15" t="s">
        <v>14</v>
      </c>
      <c r="F12" s="15" t="s">
        <v>15</v>
      </c>
      <c r="G12" s="15" t="s">
        <v>16</v>
      </c>
      <c r="H12" s="14" t="s">
        <v>17</v>
      </c>
    </row>
    <row r="13" spans="1:9" ht="16.5" customHeight="1">
      <c r="A13" s="17">
        <v>1</v>
      </c>
      <c r="B13" s="124" t="s">
        <v>113</v>
      </c>
      <c r="C13" s="125" t="s">
        <v>18</v>
      </c>
      <c r="D13" s="121">
        <v>34571</v>
      </c>
      <c r="E13" s="18"/>
      <c r="F13" s="18"/>
      <c r="G13" s="88">
        <f>(F13+E13)/2</f>
        <v>0</v>
      </c>
      <c r="H13" s="18"/>
      <c r="I13" s="1" t="str">
        <f>IF(G13&gt;=8.95,"Xuất sắc",IF(G13&gt;=7.95,"Giỏi",IF(G13&gt;=6.65,"Khá",IF(G13&gt;=5.95,"TB khá",IF(G13&gt;=4.95,"Trung bình",IF(G13&gt;=3.95,"Yếu",IF(G13&lt;3.95,"Kém")))))))</f>
        <v>Kém</v>
      </c>
    </row>
    <row r="14" spans="1:9" ht="16.5" customHeight="1">
      <c r="A14" s="20">
        <v>2</v>
      </c>
      <c r="B14" s="126" t="s">
        <v>114</v>
      </c>
      <c r="C14" s="127" t="s">
        <v>115</v>
      </c>
      <c r="D14" s="122" t="s">
        <v>116</v>
      </c>
      <c r="E14" s="21"/>
      <c r="F14" s="21"/>
      <c r="G14" s="19">
        <f>(F14+E14)/2</f>
        <v>0</v>
      </c>
      <c r="H14" s="21"/>
      <c r="I14" s="1" t="str">
        <f aca="true" t="shared" si="0" ref="I14:I71">IF(G14&gt;=8.95,"Xuất sắc",IF(G14&gt;=7.95,"Giỏi",IF(G14&gt;=6.65,"Khá",IF(G14&gt;=5.95,"TB khá",IF(G14&gt;=4.95,"Trung bình",IF(G14&gt;=3.95,"Yếu",IF(G14&lt;3.95,"Kém")))))))</f>
        <v>Kém</v>
      </c>
    </row>
    <row r="15" spans="1:9" ht="16.5" customHeight="1">
      <c r="A15" s="20">
        <v>3</v>
      </c>
      <c r="B15" s="128" t="s">
        <v>109</v>
      </c>
      <c r="C15" s="129" t="s">
        <v>117</v>
      </c>
      <c r="D15" s="123">
        <v>34434</v>
      </c>
      <c r="E15" s="21"/>
      <c r="F15" s="21"/>
      <c r="G15" s="19">
        <f aca="true" t="shared" si="1" ref="G15:G71">(F15+E15)/2</f>
        <v>0</v>
      </c>
      <c r="H15" s="21"/>
      <c r="I15" s="1" t="str">
        <f t="shared" si="0"/>
        <v>Kém</v>
      </c>
    </row>
    <row r="16" spans="1:9" ht="16.5" customHeight="1">
      <c r="A16" s="20">
        <v>4</v>
      </c>
      <c r="B16" s="126" t="s">
        <v>118</v>
      </c>
      <c r="C16" s="127" t="s">
        <v>119</v>
      </c>
      <c r="D16" s="122">
        <v>33671</v>
      </c>
      <c r="E16" s="21"/>
      <c r="F16" s="21"/>
      <c r="G16" s="19">
        <f t="shared" si="1"/>
        <v>0</v>
      </c>
      <c r="H16" s="21"/>
      <c r="I16" s="1" t="str">
        <f t="shared" si="0"/>
        <v>Kém</v>
      </c>
    </row>
    <row r="17" spans="1:9" ht="16.5" customHeight="1">
      <c r="A17" s="20">
        <v>5</v>
      </c>
      <c r="B17" s="128" t="s">
        <v>118</v>
      </c>
      <c r="C17" s="129" t="s">
        <v>76</v>
      </c>
      <c r="D17" s="123">
        <v>34603</v>
      </c>
      <c r="E17" s="21"/>
      <c r="F17" s="21"/>
      <c r="G17" s="19">
        <f t="shared" si="1"/>
        <v>0</v>
      </c>
      <c r="H17" s="21"/>
      <c r="I17" s="1" t="str">
        <f t="shared" si="0"/>
        <v>Kém</v>
      </c>
    </row>
    <row r="18" spans="1:9" ht="16.5" customHeight="1">
      <c r="A18" s="20">
        <v>6</v>
      </c>
      <c r="B18" s="126" t="s">
        <v>120</v>
      </c>
      <c r="C18" s="127" t="s">
        <v>20</v>
      </c>
      <c r="D18" s="122">
        <v>32916</v>
      </c>
      <c r="E18" s="21"/>
      <c r="F18" s="21"/>
      <c r="G18" s="19">
        <f t="shared" si="1"/>
        <v>0</v>
      </c>
      <c r="H18" s="21"/>
      <c r="I18" s="1" t="str">
        <f t="shared" si="0"/>
        <v>Kém</v>
      </c>
    </row>
    <row r="19" spans="1:9" ht="16.5" customHeight="1">
      <c r="A19" s="20">
        <v>7</v>
      </c>
      <c r="B19" s="126" t="s">
        <v>109</v>
      </c>
      <c r="C19" s="127" t="s">
        <v>121</v>
      </c>
      <c r="D19" s="122">
        <v>33452</v>
      </c>
      <c r="E19" s="21"/>
      <c r="F19" s="21"/>
      <c r="G19" s="19">
        <f t="shared" si="1"/>
        <v>0</v>
      </c>
      <c r="H19" s="21"/>
      <c r="I19" s="1" t="str">
        <f t="shared" si="0"/>
        <v>Kém</v>
      </c>
    </row>
    <row r="20" spans="1:9" ht="16.5" customHeight="1">
      <c r="A20" s="20">
        <v>8</v>
      </c>
      <c r="B20" s="126" t="s">
        <v>122</v>
      </c>
      <c r="C20" s="127" t="s">
        <v>123</v>
      </c>
      <c r="D20" s="122" t="s">
        <v>124</v>
      </c>
      <c r="E20" s="21"/>
      <c r="F20" s="21"/>
      <c r="G20" s="19">
        <f t="shared" si="1"/>
        <v>0</v>
      </c>
      <c r="H20" s="21"/>
      <c r="I20" s="1" t="str">
        <f t="shared" si="0"/>
        <v>Kém</v>
      </c>
    </row>
    <row r="21" spans="1:9" ht="16.5" customHeight="1">
      <c r="A21" s="20">
        <v>9</v>
      </c>
      <c r="B21" s="128" t="s">
        <v>125</v>
      </c>
      <c r="C21" s="129" t="s">
        <v>126</v>
      </c>
      <c r="D21" s="123">
        <v>34590</v>
      </c>
      <c r="E21" s="21"/>
      <c r="F21" s="21"/>
      <c r="G21" s="19">
        <f t="shared" si="1"/>
        <v>0</v>
      </c>
      <c r="H21" s="21"/>
      <c r="I21" s="1" t="str">
        <f t="shared" si="0"/>
        <v>Kém</v>
      </c>
    </row>
    <row r="22" spans="1:9" ht="16.5" customHeight="1">
      <c r="A22" s="20">
        <v>10</v>
      </c>
      <c r="B22" s="128" t="s">
        <v>127</v>
      </c>
      <c r="C22" s="129" t="s">
        <v>81</v>
      </c>
      <c r="D22" s="123">
        <v>34650</v>
      </c>
      <c r="E22" s="21"/>
      <c r="F22" s="21"/>
      <c r="G22" s="19">
        <f t="shared" si="1"/>
        <v>0</v>
      </c>
      <c r="H22" s="21"/>
      <c r="I22" s="1" t="str">
        <f t="shared" si="0"/>
        <v>Kém</v>
      </c>
    </row>
    <row r="23" spans="1:9" ht="16.5" customHeight="1">
      <c r="A23" s="20">
        <v>11</v>
      </c>
      <c r="B23" s="128" t="s">
        <v>128</v>
      </c>
      <c r="C23" s="129" t="s">
        <v>129</v>
      </c>
      <c r="D23" s="123">
        <v>34641</v>
      </c>
      <c r="E23" s="21"/>
      <c r="F23" s="21"/>
      <c r="G23" s="19">
        <f t="shared" si="1"/>
        <v>0</v>
      </c>
      <c r="H23" s="21"/>
      <c r="I23" s="1" t="str">
        <f t="shared" si="0"/>
        <v>Kém</v>
      </c>
    </row>
    <row r="24" spans="1:9" ht="16.5" customHeight="1">
      <c r="A24" s="20">
        <v>12</v>
      </c>
      <c r="B24" s="128" t="s">
        <v>130</v>
      </c>
      <c r="C24" s="129" t="s">
        <v>22</v>
      </c>
      <c r="D24" s="123">
        <v>32805</v>
      </c>
      <c r="E24" s="21"/>
      <c r="F24" s="21"/>
      <c r="G24" s="19">
        <f t="shared" si="1"/>
        <v>0</v>
      </c>
      <c r="H24" s="21"/>
      <c r="I24" s="1" t="str">
        <f t="shared" si="0"/>
        <v>Kém</v>
      </c>
    </row>
    <row r="25" spans="1:9" ht="16.5" customHeight="1">
      <c r="A25" s="20">
        <v>13</v>
      </c>
      <c r="B25" s="128" t="s">
        <v>25</v>
      </c>
      <c r="C25" s="129" t="s">
        <v>61</v>
      </c>
      <c r="D25" s="123">
        <v>32799</v>
      </c>
      <c r="E25" s="21"/>
      <c r="F25" s="21"/>
      <c r="G25" s="19">
        <f t="shared" si="1"/>
        <v>0</v>
      </c>
      <c r="H25" s="21"/>
      <c r="I25" s="1" t="str">
        <f t="shared" si="0"/>
        <v>Kém</v>
      </c>
    </row>
    <row r="26" spans="1:9" ht="16.5" customHeight="1">
      <c r="A26" s="20">
        <v>14</v>
      </c>
      <c r="B26" s="128" t="s">
        <v>131</v>
      </c>
      <c r="C26" s="129" t="s">
        <v>100</v>
      </c>
      <c r="D26" s="123">
        <v>34545</v>
      </c>
      <c r="E26" s="21"/>
      <c r="F26" s="21"/>
      <c r="G26" s="19">
        <f t="shared" si="1"/>
        <v>0</v>
      </c>
      <c r="H26" s="21"/>
      <c r="I26" s="1" t="str">
        <f t="shared" si="0"/>
        <v>Kém</v>
      </c>
    </row>
    <row r="27" spans="1:9" ht="16.5" customHeight="1">
      <c r="A27" s="20">
        <v>15</v>
      </c>
      <c r="B27" s="128" t="s">
        <v>132</v>
      </c>
      <c r="C27" s="129" t="s">
        <v>24</v>
      </c>
      <c r="D27" s="123">
        <v>399772</v>
      </c>
      <c r="E27" s="21"/>
      <c r="F27" s="21"/>
      <c r="G27" s="19">
        <f t="shared" si="1"/>
        <v>0</v>
      </c>
      <c r="H27" s="21"/>
      <c r="I27" s="1" t="str">
        <f t="shared" si="0"/>
        <v>Kém</v>
      </c>
    </row>
    <row r="28" spans="1:9" ht="16.5" customHeight="1">
      <c r="A28" s="20">
        <v>16</v>
      </c>
      <c r="B28" s="128" t="s">
        <v>114</v>
      </c>
      <c r="C28" s="129" t="s">
        <v>82</v>
      </c>
      <c r="D28" s="123">
        <v>34471</v>
      </c>
      <c r="E28" s="21"/>
      <c r="F28" s="21"/>
      <c r="G28" s="19">
        <f t="shared" si="1"/>
        <v>0</v>
      </c>
      <c r="H28" s="21"/>
      <c r="I28" s="1" t="str">
        <f t="shared" si="0"/>
        <v>Kém</v>
      </c>
    </row>
    <row r="29" spans="1:9" ht="16.5" customHeight="1">
      <c r="A29" s="20">
        <v>17</v>
      </c>
      <c r="B29" s="128" t="s">
        <v>23</v>
      </c>
      <c r="C29" s="129" t="s">
        <v>82</v>
      </c>
      <c r="D29" s="123">
        <v>34292</v>
      </c>
      <c r="E29" s="21"/>
      <c r="F29" s="21"/>
      <c r="G29" s="19">
        <f t="shared" si="1"/>
        <v>0</v>
      </c>
      <c r="H29" s="21"/>
      <c r="I29" s="1" t="str">
        <f t="shared" si="0"/>
        <v>Kém</v>
      </c>
    </row>
    <row r="30" spans="1:9" ht="16.5" customHeight="1">
      <c r="A30" s="20">
        <v>18</v>
      </c>
      <c r="B30" s="128" t="s">
        <v>133</v>
      </c>
      <c r="C30" s="129" t="s">
        <v>78</v>
      </c>
      <c r="D30" s="123">
        <v>34429</v>
      </c>
      <c r="E30" s="21"/>
      <c r="F30" s="21"/>
      <c r="G30" s="19">
        <f t="shared" si="1"/>
        <v>0</v>
      </c>
      <c r="H30" s="21"/>
      <c r="I30" s="1" t="str">
        <f t="shared" si="0"/>
        <v>Kém</v>
      </c>
    </row>
    <row r="31" spans="1:9" ht="16.5" customHeight="1">
      <c r="A31" s="20">
        <v>19</v>
      </c>
      <c r="B31" s="128" t="s">
        <v>134</v>
      </c>
      <c r="C31" s="129" t="s">
        <v>26</v>
      </c>
      <c r="D31" s="123">
        <v>34344</v>
      </c>
      <c r="E31" s="21"/>
      <c r="F31" s="21"/>
      <c r="G31" s="19">
        <f t="shared" si="1"/>
        <v>0</v>
      </c>
      <c r="H31" s="21"/>
      <c r="I31" s="1" t="str">
        <f t="shared" si="0"/>
        <v>Kém</v>
      </c>
    </row>
    <row r="32" spans="1:9" ht="16.5" customHeight="1">
      <c r="A32" s="20">
        <v>20</v>
      </c>
      <c r="B32" s="128" t="s">
        <v>135</v>
      </c>
      <c r="C32" s="129" t="s">
        <v>110</v>
      </c>
      <c r="D32" s="123">
        <v>34207</v>
      </c>
      <c r="E32" s="21"/>
      <c r="F32" s="21"/>
      <c r="G32" s="19">
        <f t="shared" si="1"/>
        <v>0</v>
      </c>
      <c r="H32" s="21"/>
      <c r="I32" s="1" t="str">
        <f t="shared" si="0"/>
        <v>Kém</v>
      </c>
    </row>
    <row r="33" spans="1:9" ht="16.5" customHeight="1">
      <c r="A33" s="20">
        <v>21</v>
      </c>
      <c r="B33" s="128" t="s">
        <v>25</v>
      </c>
      <c r="C33" s="129" t="s">
        <v>136</v>
      </c>
      <c r="D33" s="123">
        <v>34556</v>
      </c>
      <c r="E33" s="21"/>
      <c r="F33" s="21"/>
      <c r="G33" s="19">
        <f t="shared" si="1"/>
        <v>0</v>
      </c>
      <c r="H33" s="21"/>
      <c r="I33" s="1" t="str">
        <f t="shared" si="0"/>
        <v>Kém</v>
      </c>
    </row>
    <row r="34" spans="1:9" ht="16.5" customHeight="1">
      <c r="A34" s="20">
        <v>22</v>
      </c>
      <c r="B34" s="128" t="s">
        <v>137</v>
      </c>
      <c r="C34" s="129" t="s">
        <v>136</v>
      </c>
      <c r="D34" s="123">
        <v>34470</v>
      </c>
      <c r="E34" s="21"/>
      <c r="F34" s="21"/>
      <c r="G34" s="19">
        <f t="shared" si="1"/>
        <v>0</v>
      </c>
      <c r="H34" s="21"/>
      <c r="I34" s="1" t="str">
        <f t="shared" si="0"/>
        <v>Kém</v>
      </c>
    </row>
    <row r="35" spans="1:9" ht="16.5" customHeight="1">
      <c r="A35" s="20">
        <v>23</v>
      </c>
      <c r="B35" s="128" t="s">
        <v>138</v>
      </c>
      <c r="C35" s="129" t="s">
        <v>83</v>
      </c>
      <c r="D35" s="123">
        <v>33483</v>
      </c>
      <c r="E35" s="21"/>
      <c r="F35" s="21"/>
      <c r="G35" s="19">
        <f t="shared" si="1"/>
        <v>0</v>
      </c>
      <c r="H35" s="21"/>
      <c r="I35" s="1" t="str">
        <f t="shared" si="0"/>
        <v>Kém</v>
      </c>
    </row>
    <row r="36" spans="1:9" ht="16.5" customHeight="1">
      <c r="A36" s="20">
        <v>24</v>
      </c>
      <c r="B36" s="128" t="s">
        <v>39</v>
      </c>
      <c r="C36" s="129" t="s">
        <v>84</v>
      </c>
      <c r="D36" s="123">
        <v>33960</v>
      </c>
      <c r="E36" s="21"/>
      <c r="F36" s="21"/>
      <c r="G36" s="19">
        <f t="shared" si="1"/>
        <v>0</v>
      </c>
      <c r="H36" s="21"/>
      <c r="I36" s="1" t="str">
        <f t="shared" si="0"/>
        <v>Kém</v>
      </c>
    </row>
    <row r="37" spans="1:9" ht="16.5" customHeight="1">
      <c r="A37" s="20">
        <v>25</v>
      </c>
      <c r="B37" s="128" t="s">
        <v>139</v>
      </c>
      <c r="C37" s="129" t="s">
        <v>64</v>
      </c>
      <c r="D37" s="123">
        <v>32260</v>
      </c>
      <c r="E37" s="21"/>
      <c r="F37" s="21"/>
      <c r="G37" s="19">
        <f t="shared" si="1"/>
        <v>0</v>
      </c>
      <c r="H37" s="21"/>
      <c r="I37" s="1" t="str">
        <f t="shared" si="0"/>
        <v>Kém</v>
      </c>
    </row>
    <row r="38" spans="1:9" ht="16.5" customHeight="1">
      <c r="A38" s="20">
        <v>26</v>
      </c>
      <c r="B38" s="128" t="s">
        <v>140</v>
      </c>
      <c r="C38" s="129" t="s">
        <v>141</v>
      </c>
      <c r="D38" s="123">
        <v>34368</v>
      </c>
      <c r="E38" s="21"/>
      <c r="F38" s="21"/>
      <c r="G38" s="19">
        <f t="shared" si="1"/>
        <v>0</v>
      </c>
      <c r="H38" s="21"/>
      <c r="I38" s="1" t="str">
        <f t="shared" si="0"/>
        <v>Kém</v>
      </c>
    </row>
    <row r="39" spans="1:9" ht="16.5" customHeight="1">
      <c r="A39" s="20">
        <v>27</v>
      </c>
      <c r="B39" s="128" t="s">
        <v>85</v>
      </c>
      <c r="C39" s="129" t="s">
        <v>142</v>
      </c>
      <c r="D39" s="123">
        <v>34690</v>
      </c>
      <c r="E39" s="21"/>
      <c r="F39" s="21"/>
      <c r="G39" s="19">
        <f t="shared" si="1"/>
        <v>0</v>
      </c>
      <c r="H39" s="21"/>
      <c r="I39" s="1" t="str">
        <f t="shared" si="0"/>
        <v>Kém</v>
      </c>
    </row>
    <row r="40" spans="1:9" ht="16.5" customHeight="1">
      <c r="A40" s="20">
        <v>28</v>
      </c>
      <c r="B40" s="126" t="s">
        <v>27</v>
      </c>
      <c r="C40" s="127" t="s">
        <v>28</v>
      </c>
      <c r="D40" s="122">
        <v>33761</v>
      </c>
      <c r="E40" s="21"/>
      <c r="F40" s="21"/>
      <c r="G40" s="19">
        <f t="shared" si="1"/>
        <v>0</v>
      </c>
      <c r="H40" s="21"/>
      <c r="I40" s="1" t="str">
        <f t="shared" si="0"/>
        <v>Kém</v>
      </c>
    </row>
    <row r="41" spans="1:9" ht="16.5" customHeight="1">
      <c r="A41" s="20">
        <v>29</v>
      </c>
      <c r="B41" s="128" t="s">
        <v>143</v>
      </c>
      <c r="C41" s="129" t="s">
        <v>29</v>
      </c>
      <c r="D41" s="123">
        <v>34030</v>
      </c>
      <c r="E41" s="21"/>
      <c r="F41" s="21"/>
      <c r="G41" s="19">
        <f t="shared" si="1"/>
        <v>0</v>
      </c>
      <c r="H41" s="21"/>
      <c r="I41" s="1" t="str">
        <f t="shared" si="0"/>
        <v>Kém</v>
      </c>
    </row>
    <row r="42" spans="1:9" ht="16.5" customHeight="1">
      <c r="A42" s="20">
        <v>30</v>
      </c>
      <c r="B42" s="128" t="s">
        <v>144</v>
      </c>
      <c r="C42" s="129" t="s">
        <v>29</v>
      </c>
      <c r="D42" s="123">
        <v>33705</v>
      </c>
      <c r="E42" s="21"/>
      <c r="F42" s="21"/>
      <c r="G42" s="19">
        <f t="shared" si="1"/>
        <v>0</v>
      </c>
      <c r="H42" s="21"/>
      <c r="I42" s="1" t="str">
        <f t="shared" si="0"/>
        <v>Kém</v>
      </c>
    </row>
    <row r="43" spans="1:9" ht="16.5" customHeight="1">
      <c r="A43" s="20">
        <v>31</v>
      </c>
      <c r="B43" s="128" t="s">
        <v>145</v>
      </c>
      <c r="C43" s="129" t="s">
        <v>79</v>
      </c>
      <c r="D43" s="123">
        <v>33052</v>
      </c>
      <c r="E43" s="21"/>
      <c r="F43" s="21"/>
      <c r="G43" s="19">
        <f t="shared" si="1"/>
        <v>0</v>
      </c>
      <c r="H43" s="21"/>
      <c r="I43" s="1" t="str">
        <f t="shared" si="0"/>
        <v>Kém</v>
      </c>
    </row>
    <row r="44" spans="1:9" ht="16.5" customHeight="1">
      <c r="A44" s="20">
        <v>32</v>
      </c>
      <c r="B44" s="126" t="s">
        <v>39</v>
      </c>
      <c r="C44" s="127" t="s">
        <v>146</v>
      </c>
      <c r="D44" s="122" t="s">
        <v>147</v>
      </c>
      <c r="E44" s="21"/>
      <c r="F44" s="21"/>
      <c r="G44" s="19">
        <f t="shared" si="1"/>
        <v>0</v>
      </c>
      <c r="H44" s="21"/>
      <c r="I44" s="1" t="str">
        <f t="shared" si="0"/>
        <v>Kém</v>
      </c>
    </row>
    <row r="45" spans="1:9" ht="16.5" customHeight="1">
      <c r="A45" s="20">
        <v>33</v>
      </c>
      <c r="B45" s="126" t="s">
        <v>148</v>
      </c>
      <c r="C45" s="127" t="s">
        <v>149</v>
      </c>
      <c r="D45" s="122" t="s">
        <v>150</v>
      </c>
      <c r="E45" s="21"/>
      <c r="F45" s="21"/>
      <c r="G45" s="19">
        <f t="shared" si="1"/>
        <v>0</v>
      </c>
      <c r="H45" s="21"/>
      <c r="I45" s="1" t="str">
        <f t="shared" si="0"/>
        <v>Kém</v>
      </c>
    </row>
    <row r="46" spans="1:9" ht="16.5" customHeight="1">
      <c r="A46" s="20">
        <v>34</v>
      </c>
      <c r="B46" s="128" t="s">
        <v>103</v>
      </c>
      <c r="C46" s="129" t="s">
        <v>104</v>
      </c>
      <c r="D46" s="123">
        <v>34699</v>
      </c>
      <c r="E46" s="21"/>
      <c r="F46" s="21"/>
      <c r="G46" s="19">
        <f t="shared" si="1"/>
        <v>0</v>
      </c>
      <c r="H46" s="21"/>
      <c r="I46" s="1" t="str">
        <f t="shared" si="0"/>
        <v>Kém</v>
      </c>
    </row>
    <row r="47" spans="1:9" ht="16.5" customHeight="1">
      <c r="A47" s="20">
        <v>35</v>
      </c>
      <c r="B47" s="126" t="s">
        <v>151</v>
      </c>
      <c r="C47" s="127" t="s">
        <v>104</v>
      </c>
      <c r="D47" s="122">
        <v>34640</v>
      </c>
      <c r="E47" s="21"/>
      <c r="F47" s="21"/>
      <c r="G47" s="19">
        <f t="shared" si="1"/>
        <v>0</v>
      </c>
      <c r="H47" s="21"/>
      <c r="I47" s="1" t="str">
        <f t="shared" si="0"/>
        <v>Kém</v>
      </c>
    </row>
    <row r="48" spans="1:9" ht="16.5" customHeight="1">
      <c r="A48" s="20">
        <v>36</v>
      </c>
      <c r="B48" s="128" t="s">
        <v>152</v>
      </c>
      <c r="C48" s="129" t="s">
        <v>153</v>
      </c>
      <c r="D48" s="123">
        <v>34169</v>
      </c>
      <c r="E48" s="21"/>
      <c r="F48" s="21"/>
      <c r="G48" s="19">
        <f t="shared" si="1"/>
        <v>0</v>
      </c>
      <c r="H48" s="21"/>
      <c r="I48" s="1" t="str">
        <f t="shared" si="0"/>
        <v>Kém</v>
      </c>
    </row>
    <row r="49" spans="1:9" ht="16.5" customHeight="1">
      <c r="A49" s="20">
        <v>37</v>
      </c>
      <c r="B49" s="128" t="s">
        <v>62</v>
      </c>
      <c r="C49" s="129" t="s">
        <v>154</v>
      </c>
      <c r="D49" s="123">
        <v>34126</v>
      </c>
      <c r="E49" s="21"/>
      <c r="F49" s="21"/>
      <c r="G49" s="19">
        <f t="shared" si="1"/>
        <v>0</v>
      </c>
      <c r="H49" s="21"/>
      <c r="I49" s="1" t="str">
        <f t="shared" si="0"/>
        <v>Kém</v>
      </c>
    </row>
    <row r="50" spans="1:9" ht="16.5" customHeight="1">
      <c r="A50" s="20">
        <v>38</v>
      </c>
      <c r="B50" s="128" t="s">
        <v>155</v>
      </c>
      <c r="C50" s="129" t="s">
        <v>156</v>
      </c>
      <c r="D50" s="123">
        <v>33992</v>
      </c>
      <c r="E50" s="21"/>
      <c r="F50" s="21"/>
      <c r="G50" s="19">
        <f t="shared" si="1"/>
        <v>0</v>
      </c>
      <c r="H50" s="21"/>
      <c r="I50" s="1" t="str">
        <f t="shared" si="0"/>
        <v>Kém</v>
      </c>
    </row>
    <row r="51" spans="1:9" ht="16.5" customHeight="1">
      <c r="A51" s="20">
        <v>39</v>
      </c>
      <c r="B51" s="128" t="s">
        <v>157</v>
      </c>
      <c r="C51" s="129" t="s">
        <v>31</v>
      </c>
      <c r="D51" s="123">
        <v>34430</v>
      </c>
      <c r="E51" s="21"/>
      <c r="F51" s="21"/>
      <c r="G51" s="19">
        <f t="shared" si="1"/>
        <v>0</v>
      </c>
      <c r="H51" s="21"/>
      <c r="I51" s="1" t="str">
        <f t="shared" si="0"/>
        <v>Kém</v>
      </c>
    </row>
    <row r="52" spans="1:9" ht="16.5" customHeight="1">
      <c r="A52" s="20">
        <v>40</v>
      </c>
      <c r="B52" s="128" t="s">
        <v>32</v>
      </c>
      <c r="C52" s="129" t="s">
        <v>158</v>
      </c>
      <c r="D52" s="123">
        <v>34527</v>
      </c>
      <c r="E52" s="21"/>
      <c r="F52" s="21"/>
      <c r="G52" s="19">
        <f t="shared" si="1"/>
        <v>0</v>
      </c>
      <c r="H52" s="21"/>
      <c r="I52" s="1" t="str">
        <f t="shared" si="0"/>
        <v>Kém</v>
      </c>
    </row>
    <row r="53" spans="1:9" ht="16.5" customHeight="1">
      <c r="A53" s="20">
        <v>41</v>
      </c>
      <c r="B53" s="128" t="s">
        <v>159</v>
      </c>
      <c r="C53" s="129" t="s">
        <v>33</v>
      </c>
      <c r="D53" s="123">
        <v>34320</v>
      </c>
      <c r="E53" s="21"/>
      <c r="F53" s="21"/>
      <c r="G53" s="19">
        <f t="shared" si="1"/>
        <v>0</v>
      </c>
      <c r="H53" s="21"/>
      <c r="I53" s="1" t="str">
        <f t="shared" si="0"/>
        <v>Kém</v>
      </c>
    </row>
    <row r="54" spans="1:9" ht="16.5" customHeight="1">
      <c r="A54" s="20">
        <v>42</v>
      </c>
      <c r="B54" s="128" t="s">
        <v>152</v>
      </c>
      <c r="C54" s="129" t="s">
        <v>33</v>
      </c>
      <c r="D54" s="123">
        <v>34300</v>
      </c>
      <c r="E54" s="21"/>
      <c r="F54" s="21"/>
      <c r="G54" s="19">
        <f t="shared" si="1"/>
        <v>0</v>
      </c>
      <c r="H54" s="21"/>
      <c r="I54" s="1" t="str">
        <f t="shared" si="0"/>
        <v>Kém</v>
      </c>
    </row>
    <row r="55" spans="1:9" ht="16.5" customHeight="1">
      <c r="A55" s="20">
        <v>43</v>
      </c>
      <c r="B55" s="126" t="s">
        <v>160</v>
      </c>
      <c r="C55" s="127" t="s">
        <v>68</v>
      </c>
      <c r="D55" s="122" t="s">
        <v>161</v>
      </c>
      <c r="E55" s="21"/>
      <c r="F55" s="21"/>
      <c r="G55" s="19">
        <f t="shared" si="1"/>
        <v>0</v>
      </c>
      <c r="H55" s="21"/>
      <c r="I55" s="1" t="str">
        <f t="shared" si="0"/>
        <v>Kém</v>
      </c>
    </row>
    <row r="56" spans="1:9" ht="16.5" customHeight="1">
      <c r="A56" s="20">
        <v>44</v>
      </c>
      <c r="B56" s="128" t="s">
        <v>162</v>
      </c>
      <c r="C56" s="129" t="s">
        <v>69</v>
      </c>
      <c r="D56" s="123">
        <v>34572</v>
      </c>
      <c r="E56" s="21"/>
      <c r="F56" s="21"/>
      <c r="G56" s="19">
        <f t="shared" si="1"/>
        <v>0</v>
      </c>
      <c r="H56" s="21"/>
      <c r="I56" s="1" t="str">
        <f t="shared" si="0"/>
        <v>Kém</v>
      </c>
    </row>
    <row r="57" spans="1:9" ht="16.5" customHeight="1">
      <c r="A57" s="20">
        <v>45</v>
      </c>
      <c r="B57" s="128" t="s">
        <v>163</v>
      </c>
      <c r="C57" s="129" t="s">
        <v>34</v>
      </c>
      <c r="D57" s="123">
        <v>34033</v>
      </c>
      <c r="E57" s="21"/>
      <c r="F57" s="21"/>
      <c r="G57" s="19">
        <f t="shared" si="1"/>
        <v>0</v>
      </c>
      <c r="H57" s="21"/>
      <c r="I57" s="1" t="str">
        <f t="shared" si="0"/>
        <v>Kém</v>
      </c>
    </row>
    <row r="58" spans="1:9" ht="16.5" customHeight="1">
      <c r="A58" s="20">
        <v>46</v>
      </c>
      <c r="B58" s="128" t="s">
        <v>164</v>
      </c>
      <c r="C58" s="129" t="s">
        <v>165</v>
      </c>
      <c r="D58" s="123">
        <v>34556</v>
      </c>
      <c r="E58" s="21"/>
      <c r="F58" s="21"/>
      <c r="G58" s="19">
        <f t="shared" si="1"/>
        <v>0</v>
      </c>
      <c r="H58" s="21"/>
      <c r="I58" s="1" t="str">
        <f t="shared" si="0"/>
        <v>Kém</v>
      </c>
    </row>
    <row r="59" spans="1:9" ht="16.5" customHeight="1">
      <c r="A59" s="20">
        <v>47</v>
      </c>
      <c r="B59" s="128" t="s">
        <v>75</v>
      </c>
      <c r="C59" s="129" t="s">
        <v>166</v>
      </c>
      <c r="D59" s="123">
        <v>33887</v>
      </c>
      <c r="E59" s="21"/>
      <c r="F59" s="21"/>
      <c r="G59" s="19">
        <f t="shared" si="1"/>
        <v>0</v>
      </c>
      <c r="H59" s="21"/>
      <c r="I59" s="1" t="str">
        <f t="shared" si="0"/>
        <v>Kém</v>
      </c>
    </row>
    <row r="60" spans="1:9" ht="16.5" customHeight="1">
      <c r="A60" s="20">
        <v>48</v>
      </c>
      <c r="B60" s="128" t="s">
        <v>127</v>
      </c>
      <c r="C60" s="129" t="s">
        <v>167</v>
      </c>
      <c r="D60" s="123">
        <v>31848</v>
      </c>
      <c r="E60" s="21"/>
      <c r="F60" s="21"/>
      <c r="G60" s="19">
        <f t="shared" si="1"/>
        <v>0</v>
      </c>
      <c r="H60" s="21"/>
      <c r="I60" s="1" t="str">
        <f t="shared" si="0"/>
        <v>Kém</v>
      </c>
    </row>
    <row r="61" spans="1:9" ht="16.5" customHeight="1">
      <c r="A61" s="20">
        <v>49</v>
      </c>
      <c r="B61" s="128" t="s">
        <v>108</v>
      </c>
      <c r="C61" s="129" t="s">
        <v>168</v>
      </c>
      <c r="D61" s="123">
        <v>34318</v>
      </c>
      <c r="E61" s="21"/>
      <c r="F61" s="21"/>
      <c r="G61" s="19">
        <f t="shared" si="1"/>
        <v>0</v>
      </c>
      <c r="H61" s="21"/>
      <c r="I61" s="1" t="str">
        <f t="shared" si="0"/>
        <v>Kém</v>
      </c>
    </row>
    <row r="62" spans="1:9" ht="16.5" customHeight="1">
      <c r="A62" s="20">
        <v>50</v>
      </c>
      <c r="B62" s="128" t="s">
        <v>169</v>
      </c>
      <c r="C62" s="129" t="s">
        <v>70</v>
      </c>
      <c r="D62" s="123">
        <v>34365</v>
      </c>
      <c r="E62" s="21"/>
      <c r="F62" s="21"/>
      <c r="G62" s="19">
        <f t="shared" si="1"/>
        <v>0</v>
      </c>
      <c r="H62" s="21"/>
      <c r="I62" s="1" t="str">
        <f t="shared" si="0"/>
        <v>Kém</v>
      </c>
    </row>
    <row r="63" spans="1:9" ht="16.5" customHeight="1">
      <c r="A63" s="20">
        <v>51</v>
      </c>
      <c r="B63" s="128" t="s">
        <v>65</v>
      </c>
      <c r="C63" s="129" t="s">
        <v>36</v>
      </c>
      <c r="D63" s="123">
        <v>34626</v>
      </c>
      <c r="E63" s="21"/>
      <c r="F63" s="21"/>
      <c r="G63" s="19">
        <f t="shared" si="1"/>
        <v>0</v>
      </c>
      <c r="H63" s="21"/>
      <c r="I63" s="1" t="str">
        <f t="shared" si="0"/>
        <v>Kém</v>
      </c>
    </row>
    <row r="64" spans="1:9" ht="16.5" customHeight="1">
      <c r="A64" s="20">
        <v>52</v>
      </c>
      <c r="B64" s="126" t="s">
        <v>170</v>
      </c>
      <c r="C64" s="127" t="s">
        <v>36</v>
      </c>
      <c r="D64" s="122">
        <v>34377</v>
      </c>
      <c r="E64" s="21"/>
      <c r="F64" s="21"/>
      <c r="G64" s="19">
        <f t="shared" si="1"/>
        <v>0</v>
      </c>
      <c r="H64" s="21"/>
      <c r="I64" s="1" t="str">
        <f t="shared" si="0"/>
        <v>Kém</v>
      </c>
    </row>
    <row r="65" spans="1:9" ht="16.5" customHeight="1">
      <c r="A65" s="20">
        <v>53</v>
      </c>
      <c r="B65" s="128" t="s">
        <v>114</v>
      </c>
      <c r="C65" s="129" t="s">
        <v>73</v>
      </c>
      <c r="D65" s="123">
        <v>34661</v>
      </c>
      <c r="E65" s="21"/>
      <c r="F65" s="21"/>
      <c r="G65" s="19">
        <f t="shared" si="1"/>
        <v>0</v>
      </c>
      <c r="H65" s="21"/>
      <c r="I65" s="1" t="str">
        <f t="shared" si="0"/>
        <v>Kém</v>
      </c>
    </row>
    <row r="66" spans="1:9" ht="16.5" customHeight="1">
      <c r="A66" s="20">
        <v>54</v>
      </c>
      <c r="B66" s="128" t="s">
        <v>171</v>
      </c>
      <c r="C66" s="129" t="s">
        <v>73</v>
      </c>
      <c r="D66" s="123">
        <v>34452</v>
      </c>
      <c r="E66" s="21"/>
      <c r="F66" s="21"/>
      <c r="G66" s="19">
        <f t="shared" si="1"/>
        <v>0</v>
      </c>
      <c r="H66" s="21"/>
      <c r="I66" s="1" t="str">
        <f t="shared" si="0"/>
        <v>Kém</v>
      </c>
    </row>
    <row r="67" spans="1:9" ht="16.5" customHeight="1">
      <c r="A67" s="20">
        <v>55</v>
      </c>
      <c r="B67" s="128" t="s">
        <v>172</v>
      </c>
      <c r="C67" s="129" t="s">
        <v>73</v>
      </c>
      <c r="D67" s="123">
        <v>33364</v>
      </c>
      <c r="E67" s="21"/>
      <c r="F67" s="21"/>
      <c r="G67" s="19">
        <f t="shared" si="1"/>
        <v>0</v>
      </c>
      <c r="H67" s="21"/>
      <c r="I67" s="1" t="str">
        <f t="shared" si="0"/>
        <v>Kém</v>
      </c>
    </row>
    <row r="68" spans="1:9" ht="16.5" customHeight="1">
      <c r="A68" s="20">
        <v>56</v>
      </c>
      <c r="B68" s="126" t="s">
        <v>80</v>
      </c>
      <c r="C68" s="127" t="s">
        <v>73</v>
      </c>
      <c r="D68" s="122" t="s">
        <v>173</v>
      </c>
      <c r="E68" s="21"/>
      <c r="F68" s="21"/>
      <c r="G68" s="19">
        <f t="shared" si="1"/>
        <v>0</v>
      </c>
      <c r="H68" s="21"/>
      <c r="I68" s="1" t="str">
        <f t="shared" si="0"/>
        <v>Kém</v>
      </c>
    </row>
    <row r="69" spans="1:9" ht="16.5" customHeight="1">
      <c r="A69" s="20">
        <v>57</v>
      </c>
      <c r="B69" s="128" t="s">
        <v>174</v>
      </c>
      <c r="C69" s="129" t="s">
        <v>37</v>
      </c>
      <c r="D69" s="123">
        <v>34618</v>
      </c>
      <c r="E69" s="21"/>
      <c r="F69" s="21"/>
      <c r="G69" s="19">
        <f t="shared" si="1"/>
        <v>0</v>
      </c>
      <c r="H69" s="21"/>
      <c r="I69" s="1" t="str">
        <f t="shared" si="0"/>
        <v>Kém</v>
      </c>
    </row>
    <row r="70" spans="1:9" ht="16.5" customHeight="1">
      <c r="A70" s="20">
        <v>58</v>
      </c>
      <c r="B70" s="126" t="s">
        <v>172</v>
      </c>
      <c r="C70" s="127" t="s">
        <v>175</v>
      </c>
      <c r="D70" s="122">
        <v>34244</v>
      </c>
      <c r="E70" s="21"/>
      <c r="F70" s="21"/>
      <c r="G70" s="19">
        <f t="shared" si="1"/>
        <v>0</v>
      </c>
      <c r="H70" s="21"/>
      <c r="I70" s="1" t="str">
        <f t="shared" si="0"/>
        <v>Kém</v>
      </c>
    </row>
    <row r="71" spans="1:9" ht="16.5" customHeight="1">
      <c r="A71" s="20">
        <v>59</v>
      </c>
      <c r="B71" s="128" t="s">
        <v>176</v>
      </c>
      <c r="C71" s="129" t="s">
        <v>40</v>
      </c>
      <c r="D71" s="123">
        <v>34548</v>
      </c>
      <c r="E71" s="21"/>
      <c r="F71" s="21"/>
      <c r="G71" s="19">
        <f t="shared" si="1"/>
        <v>0</v>
      </c>
      <c r="H71" s="21"/>
      <c r="I71" s="1" t="str">
        <f t="shared" si="0"/>
        <v>Kém</v>
      </c>
    </row>
    <row r="72" spans="1:8" ht="16.5" customHeight="1">
      <c r="A72" s="51"/>
      <c r="B72" s="52"/>
      <c r="C72" s="53"/>
      <c r="D72" s="54"/>
      <c r="E72" s="26"/>
      <c r="F72" s="26"/>
      <c r="G72" s="27"/>
      <c r="H72" s="26"/>
    </row>
    <row r="73" ht="12" customHeight="1"/>
    <row r="74" spans="1:8" ht="15.75" customHeight="1">
      <c r="A74" s="35"/>
      <c r="B74" s="35"/>
      <c r="C74" s="95" t="s">
        <v>41</v>
      </c>
      <c r="D74" s="95" t="s">
        <v>42</v>
      </c>
      <c r="E74" s="95" t="s">
        <v>43</v>
      </c>
      <c r="F74" s="95" t="s">
        <v>41</v>
      </c>
      <c r="G74" s="95" t="s">
        <v>42</v>
      </c>
      <c r="H74" s="95" t="s">
        <v>43</v>
      </c>
    </row>
    <row r="75" spans="1:8" ht="15.75" customHeight="1">
      <c r="A75" s="35"/>
      <c r="B75" s="35" t="s">
        <v>44</v>
      </c>
      <c r="C75" s="130" t="s">
        <v>45</v>
      </c>
      <c r="D75" s="130">
        <f>COUNTIF(I13:I71,"Xuất sắc")</f>
        <v>0</v>
      </c>
      <c r="E75" s="131">
        <f>D75*100/B76</f>
        <v>0</v>
      </c>
      <c r="F75" s="131" t="s">
        <v>46</v>
      </c>
      <c r="G75" s="130">
        <f>COUNTIF(I13:I71,"Trung bình")</f>
        <v>0</v>
      </c>
      <c r="H75" s="131">
        <f>G75*100/B76</f>
        <v>0</v>
      </c>
    </row>
    <row r="76" spans="1:8" ht="15.75" customHeight="1">
      <c r="A76" s="35"/>
      <c r="B76" s="132">
        <f>D75+D76+D77+D78+G75+G76+G77</f>
        <v>59</v>
      </c>
      <c r="C76" s="130" t="s">
        <v>47</v>
      </c>
      <c r="D76" s="130">
        <f>COUNTIF(I13:I71,"Giỏi")</f>
        <v>0</v>
      </c>
      <c r="E76" s="131">
        <f>D76*100/B76</f>
        <v>0</v>
      </c>
      <c r="F76" s="131" t="s">
        <v>48</v>
      </c>
      <c r="G76" s="130">
        <f>COUNTIF(I13:I71,"Yếu")</f>
        <v>0</v>
      </c>
      <c r="H76" s="131">
        <f>G76*100/B76</f>
        <v>0</v>
      </c>
    </row>
    <row r="77" spans="1:8" ht="15.75" customHeight="1">
      <c r="A77" s="35"/>
      <c r="B77" s="35"/>
      <c r="C77" s="133" t="s">
        <v>49</v>
      </c>
      <c r="D77" s="130">
        <f>COUNTIF(I13:I71,"Khá")</f>
        <v>0</v>
      </c>
      <c r="E77" s="131">
        <f>D77*100/B76</f>
        <v>0</v>
      </c>
      <c r="F77" s="131" t="s">
        <v>50</v>
      </c>
      <c r="G77" s="130">
        <f>COUNTIF(I13:I71,"Kém")</f>
        <v>59</v>
      </c>
      <c r="H77" s="131">
        <f>G77*100/B76</f>
        <v>100</v>
      </c>
    </row>
    <row r="78" spans="1:8" ht="15.75" customHeight="1">
      <c r="A78" s="35"/>
      <c r="B78" s="35"/>
      <c r="C78" s="134" t="s">
        <v>51</v>
      </c>
      <c r="D78" s="130">
        <f>COUNTIF(I13:I71,"TB khá")</f>
        <v>0</v>
      </c>
      <c r="E78" s="131">
        <f>D78*100/B76</f>
        <v>0</v>
      </c>
      <c r="F78" s="131"/>
      <c r="G78" s="131"/>
      <c r="H78" s="131"/>
    </row>
    <row r="79" spans="1:9" s="38" customFormat="1" ht="17.25" customHeight="1">
      <c r="A79" s="34" t="s">
        <v>52</v>
      </c>
      <c r="B79" s="35"/>
      <c r="C79" s="36"/>
      <c r="D79" s="35"/>
      <c r="E79" s="35"/>
      <c r="F79" s="35"/>
      <c r="G79" s="35"/>
      <c r="H79" s="1"/>
      <c r="I79" s="37"/>
    </row>
    <row r="80" spans="1:9" s="38" customFormat="1" ht="17.25" customHeight="1">
      <c r="A80" s="39"/>
      <c r="B80" s="40" t="s">
        <v>53</v>
      </c>
      <c r="C80" s="41"/>
      <c r="D80" s="42"/>
      <c r="E80" s="42"/>
      <c r="F80" s="42"/>
      <c r="G80" s="42"/>
      <c r="I80" s="37"/>
    </row>
    <row r="81" spans="1:9" s="38" customFormat="1" ht="17.25" customHeight="1">
      <c r="A81" s="35"/>
      <c r="B81" s="43" t="s">
        <v>54</v>
      </c>
      <c r="C81" s="36"/>
      <c r="D81" s="35"/>
      <c r="E81" s="35"/>
      <c r="F81" s="35"/>
      <c r="G81" s="35"/>
      <c r="H81" s="1"/>
      <c r="I81" s="37"/>
    </row>
    <row r="82" spans="5:8" ht="17.25" customHeight="1">
      <c r="E82" s="8"/>
      <c r="F82" s="102" t="s">
        <v>56</v>
      </c>
      <c r="G82" s="102"/>
      <c r="H82" s="102"/>
    </row>
    <row r="83" spans="1:8" s="47" customFormat="1" ht="17.25" customHeight="1">
      <c r="A83" s="100" t="s">
        <v>57</v>
      </c>
      <c r="B83" s="100"/>
      <c r="C83" s="96" t="s">
        <v>58</v>
      </c>
      <c r="D83" s="96"/>
      <c r="E83" s="96"/>
      <c r="F83" s="99" t="s">
        <v>59</v>
      </c>
      <c r="G83" s="99"/>
      <c r="H83" s="99"/>
    </row>
    <row r="84" spans="1:8" s="48" customFormat="1" ht="17.25" customHeight="1">
      <c r="A84" s="107" t="s">
        <v>60</v>
      </c>
      <c r="B84" s="107"/>
      <c r="C84" s="107" t="s">
        <v>60</v>
      </c>
      <c r="D84" s="107"/>
      <c r="E84" s="107"/>
      <c r="F84" s="107" t="s">
        <v>60</v>
      </c>
      <c r="G84" s="107"/>
      <c r="H84" s="107"/>
    </row>
    <row r="112" ht="17.25" customHeight="1">
      <c r="B112" s="38"/>
    </row>
  </sheetData>
  <mergeCells count="18">
    <mergeCell ref="A83:B83"/>
    <mergeCell ref="C83:E83"/>
    <mergeCell ref="F83:H83"/>
    <mergeCell ref="A84:B84"/>
    <mergeCell ref="C84:E84"/>
    <mergeCell ref="F84:H84"/>
    <mergeCell ref="A8:H8"/>
    <mergeCell ref="A9:H9"/>
    <mergeCell ref="B12:C12"/>
    <mergeCell ref="F82:H82"/>
    <mergeCell ref="A3:D3"/>
    <mergeCell ref="E3:H3"/>
    <mergeCell ref="A5:H5"/>
    <mergeCell ref="A7:H7"/>
    <mergeCell ref="A1:D1"/>
    <mergeCell ref="E1:H1"/>
    <mergeCell ref="A2:D2"/>
    <mergeCell ref="E2:H2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r:id="rId1"/>
  <headerFooter alignWithMargins="0">
    <oddHeader>&amp;R&amp;"Times New Roman,Bold"&amp;9KĐ5234&amp;12&amp;P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29">
      <selection activeCell="D78" sqref="D78"/>
    </sheetView>
  </sheetViews>
  <sheetFormatPr defaultColWidth="9.00390625" defaultRowHeight="21.75" customHeight="1"/>
  <cols>
    <col min="1" max="1" width="5.875" style="1" customWidth="1"/>
    <col min="2" max="2" width="19.50390625" style="1" customWidth="1"/>
    <col min="3" max="3" width="8.625" style="5" customWidth="1"/>
    <col min="4" max="4" width="10.75390625" style="4" customWidth="1"/>
    <col min="5" max="5" width="10.00390625" style="1" customWidth="1"/>
    <col min="6" max="6" width="10.25390625" style="1" customWidth="1"/>
    <col min="7" max="7" width="10.375" style="6" customWidth="1"/>
    <col min="8" max="8" width="12.875" style="1" customWidth="1"/>
    <col min="9" max="16384" width="9.00390625" style="1" customWidth="1"/>
  </cols>
  <sheetData>
    <row r="1" spans="1:8" ht="21.75" customHeight="1">
      <c r="A1" s="97" t="s">
        <v>0</v>
      </c>
      <c r="B1" s="98"/>
      <c r="C1" s="98"/>
      <c r="D1" s="98"/>
      <c r="E1" s="97" t="s">
        <v>1</v>
      </c>
      <c r="F1" s="98"/>
      <c r="G1" s="98"/>
      <c r="H1" s="98"/>
    </row>
    <row r="2" spans="1:8" ht="21.75" customHeight="1">
      <c r="A2" s="97" t="s">
        <v>2</v>
      </c>
      <c r="B2" s="98"/>
      <c r="C2" s="98"/>
      <c r="D2" s="98"/>
      <c r="E2" s="99" t="s">
        <v>3</v>
      </c>
      <c r="F2" s="100"/>
      <c r="G2" s="100"/>
      <c r="H2" s="100"/>
    </row>
    <row r="3" spans="1:8" ht="7.5" customHeight="1">
      <c r="A3" s="101" t="s">
        <v>4</v>
      </c>
      <c r="B3" s="101"/>
      <c r="C3" s="101"/>
      <c r="D3" s="101"/>
      <c r="E3" s="101" t="s">
        <v>5</v>
      </c>
      <c r="F3" s="101"/>
      <c r="G3" s="101"/>
      <c r="H3" s="101"/>
    </row>
    <row r="4" ht="21.75" customHeight="1">
      <c r="J4" s="1" t="s">
        <v>6</v>
      </c>
    </row>
    <row r="5" spans="1:11" ht="21.75" customHeight="1">
      <c r="A5" s="99" t="s">
        <v>7</v>
      </c>
      <c r="B5" s="100"/>
      <c r="C5" s="100"/>
      <c r="D5" s="100"/>
      <c r="E5" s="100"/>
      <c r="F5" s="100"/>
      <c r="G5" s="100"/>
      <c r="H5" s="100"/>
      <c r="I5" s="3"/>
      <c r="J5" s="3"/>
      <c r="K5" s="3"/>
    </row>
    <row r="6" spans="1:11" ht="21.75" customHeight="1">
      <c r="A6" s="3"/>
      <c r="B6" s="3"/>
      <c r="C6" s="7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102" t="s">
        <v>8</v>
      </c>
      <c r="B7" s="103"/>
      <c r="C7" s="103"/>
      <c r="D7" s="103"/>
      <c r="E7" s="103"/>
      <c r="F7" s="103"/>
      <c r="G7" s="103"/>
      <c r="H7" s="103"/>
      <c r="I7" s="9"/>
      <c r="J7" s="9"/>
      <c r="K7" s="9"/>
    </row>
    <row r="8" spans="1:11" ht="21.75" customHeight="1">
      <c r="A8" s="102" t="s">
        <v>9</v>
      </c>
      <c r="B8" s="104"/>
      <c r="C8" s="104"/>
      <c r="D8" s="104"/>
      <c r="E8" s="104"/>
      <c r="F8" s="104"/>
      <c r="G8" s="104"/>
      <c r="H8" s="104"/>
      <c r="I8" s="9"/>
      <c r="J8" s="9"/>
      <c r="K8" s="9"/>
    </row>
    <row r="9" spans="1:11" ht="21.75" customHeight="1">
      <c r="A9" s="102" t="s">
        <v>10</v>
      </c>
      <c r="B9" s="104"/>
      <c r="C9" s="104"/>
      <c r="D9" s="104"/>
      <c r="E9" s="104"/>
      <c r="F9" s="104"/>
      <c r="G9" s="104"/>
      <c r="H9" s="104"/>
      <c r="I9" s="9"/>
      <c r="J9" s="9"/>
      <c r="K9" s="9"/>
    </row>
    <row r="10" spans="1:11" ht="21.75" customHeight="1">
      <c r="A10" s="102"/>
      <c r="B10" s="104"/>
      <c r="C10" s="104"/>
      <c r="D10" s="104"/>
      <c r="E10" s="104"/>
      <c r="F10" s="104"/>
      <c r="G10" s="104"/>
      <c r="H10" s="104"/>
      <c r="I10" s="9"/>
      <c r="J10" s="9"/>
      <c r="K10" s="9"/>
    </row>
    <row r="11" spans="1:8" ht="21.75" customHeight="1">
      <c r="A11" s="11" t="s">
        <v>112</v>
      </c>
      <c r="H11" s="12"/>
    </row>
    <row r="12" spans="1:8" s="16" customFormat="1" ht="43.5" customHeight="1">
      <c r="A12" s="13" t="s">
        <v>11</v>
      </c>
      <c r="B12" s="105" t="s">
        <v>12</v>
      </c>
      <c r="C12" s="106"/>
      <c r="D12" s="15" t="s">
        <v>13</v>
      </c>
      <c r="E12" s="15" t="s">
        <v>14</v>
      </c>
      <c r="F12" s="15" t="s">
        <v>15</v>
      </c>
      <c r="G12" s="15" t="s">
        <v>16</v>
      </c>
      <c r="H12" s="14" t="s">
        <v>17</v>
      </c>
    </row>
    <row r="13" spans="1:9" ht="18" customHeight="1">
      <c r="A13" s="17">
        <v>1</v>
      </c>
      <c r="B13" s="89" t="s">
        <v>177</v>
      </c>
      <c r="C13" s="90" t="s">
        <v>178</v>
      </c>
      <c r="D13" s="135">
        <v>34637</v>
      </c>
      <c r="E13" s="18"/>
      <c r="F13" s="18"/>
      <c r="G13" s="88">
        <f>(F13+E13)/2</f>
        <v>0</v>
      </c>
      <c r="H13" s="18"/>
      <c r="I13" s="1" t="str">
        <f>IF(G13&gt;=8.95,"Xuất sắc",IF(G13&gt;=7.95,"Giỏi",IF(G13&gt;=6.65,"Khá",IF(G13&gt;=5.95,"TB khá",IF(G13&gt;=4.95,"Trung bình",IF(G13&gt;=3.95,"Yếu",IF(G13&lt;3.95,"Kém")))))))</f>
        <v>Kém</v>
      </c>
    </row>
    <row r="14" spans="1:9" ht="18" customHeight="1">
      <c r="A14" s="20">
        <v>2</v>
      </c>
      <c r="B14" s="91" t="s">
        <v>179</v>
      </c>
      <c r="C14" s="92" t="s">
        <v>180</v>
      </c>
      <c r="D14" s="136">
        <v>34628</v>
      </c>
      <c r="E14" s="21"/>
      <c r="F14" s="21"/>
      <c r="G14" s="19">
        <f>(F14+E14)/2</f>
        <v>0</v>
      </c>
      <c r="H14" s="21"/>
      <c r="I14" s="1" t="str">
        <f>IF(G14&gt;=8.95,"Xuất sắc",IF(G14&gt;=7.95,"Giỏi",IF(G14&gt;=6.65,"Khá",IF(G14&gt;=5.95,"TB khá",IF(G14&gt;=4.95,"Trung bình",IF(G14&gt;=3.95,"Yếu",IF(G14&lt;3.95,"Kém")))))))</f>
        <v>Kém</v>
      </c>
    </row>
    <row r="15" spans="1:9" ht="18" customHeight="1">
      <c r="A15" s="20">
        <v>3</v>
      </c>
      <c r="B15" s="91" t="s">
        <v>181</v>
      </c>
      <c r="C15" s="92" t="s">
        <v>119</v>
      </c>
      <c r="D15" s="136">
        <v>34122</v>
      </c>
      <c r="E15" s="21"/>
      <c r="F15" s="21"/>
      <c r="G15" s="19">
        <f aca="true" t="shared" si="0" ref="G15:G59">(F15+E15)/2</f>
        <v>0</v>
      </c>
      <c r="H15" s="21"/>
      <c r="I15" s="1" t="str">
        <f aca="true" t="shared" si="1" ref="I15:I59">IF(G15&gt;=8.95,"Xuất sắc",IF(G15&gt;=7.95,"Giỏi",IF(G15&gt;=6.65,"Khá",IF(G15&gt;=5.95,"TB khá",IF(G15&gt;=4.95,"Trung bình",IF(G15&gt;=3.95,"Yếu",IF(G15&lt;3.95,"Kém")))))))</f>
        <v>Kém</v>
      </c>
    </row>
    <row r="16" spans="1:9" ht="18" customHeight="1">
      <c r="A16" s="20">
        <v>4</v>
      </c>
      <c r="B16" s="91" t="s">
        <v>182</v>
      </c>
      <c r="C16" s="92" t="s">
        <v>183</v>
      </c>
      <c r="D16" s="136" t="s">
        <v>124</v>
      </c>
      <c r="E16" s="21"/>
      <c r="F16" s="21"/>
      <c r="G16" s="19">
        <f t="shared" si="0"/>
        <v>0</v>
      </c>
      <c r="H16" s="21"/>
      <c r="I16" s="1" t="str">
        <f t="shared" si="1"/>
        <v>Kém</v>
      </c>
    </row>
    <row r="17" spans="1:9" ht="18" customHeight="1">
      <c r="A17" s="20">
        <v>5</v>
      </c>
      <c r="B17" s="91" t="s">
        <v>184</v>
      </c>
      <c r="C17" s="92" t="s">
        <v>99</v>
      </c>
      <c r="D17" s="136">
        <v>34527</v>
      </c>
      <c r="E17" s="21"/>
      <c r="F17" s="21"/>
      <c r="G17" s="19">
        <f t="shared" si="0"/>
        <v>0</v>
      </c>
      <c r="H17" s="21"/>
      <c r="I17" s="1" t="str">
        <f t="shared" si="1"/>
        <v>Kém</v>
      </c>
    </row>
    <row r="18" spans="1:9" ht="18" customHeight="1">
      <c r="A18" s="20">
        <v>6</v>
      </c>
      <c r="B18" s="91" t="s">
        <v>19</v>
      </c>
      <c r="C18" s="92" t="s">
        <v>185</v>
      </c>
      <c r="D18" s="136">
        <v>33817</v>
      </c>
      <c r="E18" s="21"/>
      <c r="F18" s="21"/>
      <c r="G18" s="19">
        <f t="shared" si="0"/>
        <v>0</v>
      </c>
      <c r="H18" s="21"/>
      <c r="I18" s="1" t="str">
        <f t="shared" si="1"/>
        <v>Kém</v>
      </c>
    </row>
    <row r="19" spans="1:9" ht="18" customHeight="1">
      <c r="A19" s="20">
        <v>7</v>
      </c>
      <c r="B19" s="91" t="s">
        <v>21</v>
      </c>
      <c r="C19" s="92" t="s">
        <v>77</v>
      </c>
      <c r="D19" s="136">
        <v>34404</v>
      </c>
      <c r="E19" s="21"/>
      <c r="F19" s="21"/>
      <c r="G19" s="19">
        <f t="shared" si="0"/>
        <v>0</v>
      </c>
      <c r="H19" s="21"/>
      <c r="I19" s="1" t="str">
        <f t="shared" si="1"/>
        <v>Kém</v>
      </c>
    </row>
    <row r="20" spans="1:9" ht="18" customHeight="1">
      <c r="A20" s="20">
        <v>8</v>
      </c>
      <c r="B20" s="91" t="s">
        <v>186</v>
      </c>
      <c r="C20" s="92" t="s">
        <v>126</v>
      </c>
      <c r="D20" s="136">
        <v>33596</v>
      </c>
      <c r="E20" s="21"/>
      <c r="F20" s="21"/>
      <c r="G20" s="19">
        <f t="shared" si="0"/>
        <v>0</v>
      </c>
      <c r="H20" s="21"/>
      <c r="I20" s="1" t="str">
        <f t="shared" si="1"/>
        <v>Kém</v>
      </c>
    </row>
    <row r="21" spans="1:9" ht="18" customHeight="1">
      <c r="A21" s="20">
        <v>9</v>
      </c>
      <c r="B21" s="91" t="s">
        <v>25</v>
      </c>
      <c r="C21" s="92" t="s">
        <v>126</v>
      </c>
      <c r="D21" s="136">
        <v>33598</v>
      </c>
      <c r="E21" s="21"/>
      <c r="F21" s="21"/>
      <c r="G21" s="19">
        <f t="shared" si="0"/>
        <v>0</v>
      </c>
      <c r="H21" s="21"/>
      <c r="I21" s="1" t="str">
        <f t="shared" si="1"/>
        <v>Kém</v>
      </c>
    </row>
    <row r="22" spans="1:9" ht="18" customHeight="1">
      <c r="A22" s="20">
        <v>10</v>
      </c>
      <c r="B22" s="91" t="s">
        <v>187</v>
      </c>
      <c r="C22" s="92" t="s">
        <v>126</v>
      </c>
      <c r="D22" s="136">
        <v>34657</v>
      </c>
      <c r="E22" s="21"/>
      <c r="F22" s="21"/>
      <c r="G22" s="19">
        <f t="shared" si="0"/>
        <v>0</v>
      </c>
      <c r="H22" s="21"/>
      <c r="I22" s="1" t="str">
        <f t="shared" si="1"/>
        <v>Kém</v>
      </c>
    </row>
    <row r="23" spans="1:9" ht="18" customHeight="1">
      <c r="A23" s="20">
        <v>11</v>
      </c>
      <c r="B23" s="91" t="s">
        <v>19</v>
      </c>
      <c r="C23" s="92" t="s">
        <v>61</v>
      </c>
      <c r="D23" s="136">
        <v>34516</v>
      </c>
      <c r="E23" s="21"/>
      <c r="F23" s="21"/>
      <c r="G23" s="19">
        <f t="shared" si="0"/>
        <v>0</v>
      </c>
      <c r="H23" s="21"/>
      <c r="I23" s="1" t="str">
        <f t="shared" si="1"/>
        <v>Kém</v>
      </c>
    </row>
    <row r="24" spans="1:9" ht="18" customHeight="1">
      <c r="A24" s="20">
        <v>12</v>
      </c>
      <c r="B24" s="91" t="s">
        <v>25</v>
      </c>
      <c r="C24" s="92" t="s">
        <v>188</v>
      </c>
      <c r="D24" s="136">
        <v>34243</v>
      </c>
      <c r="E24" s="21"/>
      <c r="F24" s="21"/>
      <c r="G24" s="19">
        <f t="shared" si="0"/>
        <v>0</v>
      </c>
      <c r="H24" s="21"/>
      <c r="I24" s="1" t="str">
        <f t="shared" si="1"/>
        <v>Kém</v>
      </c>
    </row>
    <row r="25" spans="1:9" ht="18" customHeight="1">
      <c r="A25" s="20">
        <v>13</v>
      </c>
      <c r="B25" s="91" t="s">
        <v>189</v>
      </c>
      <c r="C25" s="92" t="s">
        <v>190</v>
      </c>
      <c r="D25" s="136">
        <v>34525</v>
      </c>
      <c r="E25" s="21"/>
      <c r="F25" s="21"/>
      <c r="G25" s="19">
        <f t="shared" si="0"/>
        <v>0</v>
      </c>
      <c r="H25" s="21"/>
      <c r="I25" s="1" t="str">
        <f t="shared" si="1"/>
        <v>Kém</v>
      </c>
    </row>
    <row r="26" spans="1:9" ht="18" customHeight="1">
      <c r="A26" s="20">
        <v>14</v>
      </c>
      <c r="B26" s="91" t="s">
        <v>191</v>
      </c>
      <c r="C26" s="92" t="s">
        <v>101</v>
      </c>
      <c r="D26" s="136">
        <v>34197</v>
      </c>
      <c r="E26" s="21"/>
      <c r="F26" s="21"/>
      <c r="G26" s="19">
        <f t="shared" si="0"/>
        <v>0</v>
      </c>
      <c r="H26" s="21"/>
      <c r="I26" s="1" t="str">
        <f t="shared" si="1"/>
        <v>Kém</v>
      </c>
    </row>
    <row r="27" spans="1:9" ht="18" customHeight="1">
      <c r="A27" s="20">
        <v>15</v>
      </c>
      <c r="B27" s="91" t="s">
        <v>35</v>
      </c>
      <c r="C27" s="92" t="s">
        <v>192</v>
      </c>
      <c r="D27" s="136">
        <v>34693</v>
      </c>
      <c r="E27" s="21"/>
      <c r="F27" s="21"/>
      <c r="G27" s="19">
        <f t="shared" si="0"/>
        <v>0</v>
      </c>
      <c r="H27" s="21"/>
      <c r="I27" s="1" t="str">
        <f t="shared" si="1"/>
        <v>Kém</v>
      </c>
    </row>
    <row r="28" spans="1:9" ht="18" customHeight="1">
      <c r="A28" s="20">
        <v>16</v>
      </c>
      <c r="B28" s="91" t="s">
        <v>193</v>
      </c>
      <c r="C28" s="92" t="s">
        <v>194</v>
      </c>
      <c r="D28" s="136">
        <v>34613</v>
      </c>
      <c r="E28" s="21"/>
      <c r="F28" s="21"/>
      <c r="G28" s="19">
        <f t="shared" si="0"/>
        <v>0</v>
      </c>
      <c r="H28" s="21"/>
      <c r="I28" s="1" t="str">
        <f t="shared" si="1"/>
        <v>Kém</v>
      </c>
    </row>
    <row r="29" spans="1:9" ht="18" customHeight="1">
      <c r="A29" s="20">
        <v>17</v>
      </c>
      <c r="B29" s="91" t="s">
        <v>195</v>
      </c>
      <c r="C29" s="92" t="s">
        <v>29</v>
      </c>
      <c r="D29" s="136">
        <v>34460</v>
      </c>
      <c r="E29" s="21"/>
      <c r="F29" s="21"/>
      <c r="G29" s="19">
        <f t="shared" si="0"/>
        <v>0</v>
      </c>
      <c r="H29" s="21"/>
      <c r="I29" s="1" t="str">
        <f t="shared" si="1"/>
        <v>Kém</v>
      </c>
    </row>
    <row r="30" spans="1:9" ht="18" customHeight="1">
      <c r="A30" s="20">
        <v>18</v>
      </c>
      <c r="B30" s="91" t="s">
        <v>181</v>
      </c>
      <c r="C30" s="92" t="s">
        <v>29</v>
      </c>
      <c r="D30" s="136">
        <v>34608</v>
      </c>
      <c r="E30" s="21"/>
      <c r="F30" s="21"/>
      <c r="G30" s="19">
        <f t="shared" si="0"/>
        <v>0</v>
      </c>
      <c r="H30" s="21"/>
      <c r="I30" s="1" t="str">
        <f t="shared" si="1"/>
        <v>Kém</v>
      </c>
    </row>
    <row r="31" spans="1:9" ht="18" customHeight="1">
      <c r="A31" s="20">
        <v>19</v>
      </c>
      <c r="B31" s="91" t="s">
        <v>196</v>
      </c>
      <c r="C31" s="92" t="s">
        <v>197</v>
      </c>
      <c r="D31" s="136">
        <v>34628</v>
      </c>
      <c r="E31" s="21"/>
      <c r="F31" s="21"/>
      <c r="G31" s="19">
        <f t="shared" si="0"/>
        <v>0</v>
      </c>
      <c r="H31" s="21"/>
      <c r="I31" s="1" t="str">
        <f t="shared" si="1"/>
        <v>Kém</v>
      </c>
    </row>
    <row r="32" spans="1:9" ht="18" customHeight="1">
      <c r="A32" s="20">
        <v>20</v>
      </c>
      <c r="B32" s="91" t="s">
        <v>163</v>
      </c>
      <c r="C32" s="92" t="s">
        <v>198</v>
      </c>
      <c r="D32" s="136">
        <v>33382</v>
      </c>
      <c r="E32" s="21"/>
      <c r="F32" s="21"/>
      <c r="G32" s="19">
        <f t="shared" si="0"/>
        <v>0</v>
      </c>
      <c r="H32" s="21"/>
      <c r="I32" s="1" t="str">
        <f t="shared" si="1"/>
        <v>Kém</v>
      </c>
    </row>
    <row r="33" spans="1:9" ht="18" customHeight="1">
      <c r="A33" s="20">
        <v>21</v>
      </c>
      <c r="B33" s="91" t="s">
        <v>102</v>
      </c>
      <c r="C33" s="92" t="s">
        <v>199</v>
      </c>
      <c r="D33" s="136">
        <v>33521</v>
      </c>
      <c r="E33" s="21"/>
      <c r="F33" s="21"/>
      <c r="G33" s="19">
        <f t="shared" si="0"/>
        <v>0</v>
      </c>
      <c r="H33" s="21"/>
      <c r="I33" s="1" t="str">
        <f t="shared" si="1"/>
        <v>Kém</v>
      </c>
    </row>
    <row r="34" spans="1:9" ht="18" customHeight="1">
      <c r="A34" s="20">
        <v>22</v>
      </c>
      <c r="B34" s="91" t="s">
        <v>25</v>
      </c>
      <c r="C34" s="92" t="s">
        <v>66</v>
      </c>
      <c r="D34" s="136">
        <v>34694</v>
      </c>
      <c r="E34" s="21"/>
      <c r="F34" s="21"/>
      <c r="G34" s="19">
        <f t="shared" si="0"/>
        <v>0</v>
      </c>
      <c r="H34" s="21"/>
      <c r="I34" s="1" t="str">
        <f t="shared" si="1"/>
        <v>Kém</v>
      </c>
    </row>
    <row r="35" spans="1:9" ht="18" customHeight="1">
      <c r="A35" s="20">
        <v>23</v>
      </c>
      <c r="B35" s="91" t="s">
        <v>169</v>
      </c>
      <c r="C35" s="92" t="s">
        <v>86</v>
      </c>
      <c r="D35" s="136">
        <v>34318</v>
      </c>
      <c r="E35" s="21"/>
      <c r="F35" s="21"/>
      <c r="G35" s="19">
        <f t="shared" si="0"/>
        <v>0</v>
      </c>
      <c r="H35" s="21"/>
      <c r="I35" s="1" t="str">
        <f t="shared" si="1"/>
        <v>Kém</v>
      </c>
    </row>
    <row r="36" spans="1:9" ht="18" customHeight="1">
      <c r="A36" s="20">
        <v>24</v>
      </c>
      <c r="B36" s="91" t="s">
        <v>200</v>
      </c>
      <c r="C36" s="92" t="s">
        <v>67</v>
      </c>
      <c r="D36" s="136">
        <v>34603</v>
      </c>
      <c r="E36" s="21"/>
      <c r="F36" s="21"/>
      <c r="G36" s="19">
        <f t="shared" si="0"/>
        <v>0</v>
      </c>
      <c r="H36" s="21"/>
      <c r="I36" s="1" t="str">
        <f t="shared" si="1"/>
        <v>Kém</v>
      </c>
    </row>
    <row r="37" spans="1:9" ht="18" customHeight="1">
      <c r="A37" s="20">
        <v>25</v>
      </c>
      <c r="B37" s="91" t="s">
        <v>114</v>
      </c>
      <c r="C37" s="92" t="s">
        <v>30</v>
      </c>
      <c r="D37" s="136">
        <v>33336</v>
      </c>
      <c r="E37" s="21"/>
      <c r="F37" s="21"/>
      <c r="G37" s="19">
        <f t="shared" si="0"/>
        <v>0</v>
      </c>
      <c r="H37" s="21"/>
      <c r="I37" s="1" t="str">
        <f t="shared" si="1"/>
        <v>Kém</v>
      </c>
    </row>
    <row r="38" spans="1:9" ht="18" customHeight="1">
      <c r="A38" s="20">
        <v>26</v>
      </c>
      <c r="B38" s="93" t="s">
        <v>118</v>
      </c>
      <c r="C38" s="94" t="s">
        <v>30</v>
      </c>
      <c r="D38" s="137">
        <v>32238</v>
      </c>
      <c r="E38" s="21"/>
      <c r="F38" s="21"/>
      <c r="G38" s="19">
        <f t="shared" si="0"/>
        <v>0</v>
      </c>
      <c r="H38" s="21"/>
      <c r="I38" s="1" t="str">
        <f t="shared" si="1"/>
        <v>Kém</v>
      </c>
    </row>
    <row r="39" spans="1:9" ht="18" customHeight="1">
      <c r="A39" s="20">
        <v>27</v>
      </c>
      <c r="B39" s="93" t="s">
        <v>137</v>
      </c>
      <c r="C39" s="94" t="s">
        <v>87</v>
      </c>
      <c r="D39" s="137">
        <v>33780</v>
      </c>
      <c r="E39" s="21"/>
      <c r="F39" s="21"/>
      <c r="G39" s="19">
        <f t="shared" si="0"/>
        <v>0</v>
      </c>
      <c r="H39" s="21"/>
      <c r="I39" s="1" t="str">
        <f t="shared" si="1"/>
        <v>Kém</v>
      </c>
    </row>
    <row r="40" spans="1:9" ht="18" customHeight="1">
      <c r="A40" s="20">
        <v>28</v>
      </c>
      <c r="B40" s="93" t="s">
        <v>201</v>
      </c>
      <c r="C40" s="94" t="s">
        <v>69</v>
      </c>
      <c r="D40" s="137">
        <v>34617</v>
      </c>
      <c r="E40" s="21"/>
      <c r="F40" s="21"/>
      <c r="G40" s="19">
        <f t="shared" si="0"/>
        <v>0</v>
      </c>
      <c r="H40" s="21"/>
      <c r="I40" s="1" t="str">
        <f t="shared" si="1"/>
        <v>Kém</v>
      </c>
    </row>
    <row r="41" spans="1:9" ht="18" customHeight="1">
      <c r="A41" s="20">
        <v>29</v>
      </c>
      <c r="B41" s="91" t="s">
        <v>202</v>
      </c>
      <c r="C41" s="92" t="s">
        <v>203</v>
      </c>
      <c r="D41" s="136">
        <v>33665</v>
      </c>
      <c r="E41" s="21"/>
      <c r="F41" s="21"/>
      <c r="G41" s="19">
        <f t="shared" si="0"/>
        <v>0</v>
      </c>
      <c r="H41" s="21"/>
      <c r="I41" s="1" t="str">
        <f t="shared" si="1"/>
        <v>Kém</v>
      </c>
    </row>
    <row r="42" spans="1:9" ht="18" customHeight="1">
      <c r="A42" s="20">
        <v>30</v>
      </c>
      <c r="B42" s="91" t="s">
        <v>204</v>
      </c>
      <c r="C42" s="92" t="s">
        <v>205</v>
      </c>
      <c r="D42" s="136">
        <v>34505</v>
      </c>
      <c r="E42" s="21"/>
      <c r="F42" s="21"/>
      <c r="G42" s="19">
        <f t="shared" si="0"/>
        <v>0</v>
      </c>
      <c r="H42" s="21"/>
      <c r="I42" s="1" t="str">
        <f t="shared" si="1"/>
        <v>Kém</v>
      </c>
    </row>
    <row r="43" spans="1:9" ht="18" customHeight="1">
      <c r="A43" s="20">
        <v>31</v>
      </c>
      <c r="B43" s="91" t="s">
        <v>25</v>
      </c>
      <c r="C43" s="92" t="s">
        <v>206</v>
      </c>
      <c r="D43" s="136">
        <v>33567</v>
      </c>
      <c r="E43" s="21"/>
      <c r="F43" s="21"/>
      <c r="G43" s="19">
        <f t="shared" si="0"/>
        <v>0</v>
      </c>
      <c r="H43" s="21"/>
      <c r="I43" s="1" t="str">
        <f t="shared" si="1"/>
        <v>Kém</v>
      </c>
    </row>
    <row r="44" spans="1:9" ht="18" customHeight="1">
      <c r="A44" s="20">
        <v>32</v>
      </c>
      <c r="B44" s="91" t="s">
        <v>105</v>
      </c>
      <c r="C44" s="92" t="s">
        <v>168</v>
      </c>
      <c r="D44" s="136">
        <v>33614</v>
      </c>
      <c r="E44" s="21"/>
      <c r="F44" s="21"/>
      <c r="G44" s="19">
        <f t="shared" si="0"/>
        <v>0</v>
      </c>
      <c r="H44" s="21"/>
      <c r="I44" s="1" t="str">
        <f t="shared" si="1"/>
        <v>Kém</v>
      </c>
    </row>
    <row r="45" spans="1:9" ht="18" customHeight="1">
      <c r="A45" s="20">
        <v>33</v>
      </c>
      <c r="B45" s="91" t="s">
        <v>38</v>
      </c>
      <c r="C45" s="92" t="s">
        <v>71</v>
      </c>
      <c r="D45" s="136">
        <v>34666</v>
      </c>
      <c r="E45" s="21"/>
      <c r="F45" s="21"/>
      <c r="G45" s="19">
        <f t="shared" si="0"/>
        <v>0</v>
      </c>
      <c r="H45" s="21"/>
      <c r="I45" s="1" t="str">
        <f t="shared" si="1"/>
        <v>Kém</v>
      </c>
    </row>
    <row r="46" spans="1:9" ht="18" customHeight="1">
      <c r="A46" s="20">
        <v>34</v>
      </c>
      <c r="B46" s="91" t="s">
        <v>207</v>
      </c>
      <c r="C46" s="92" t="s">
        <v>71</v>
      </c>
      <c r="D46" s="136">
        <v>34329</v>
      </c>
      <c r="E46" s="21"/>
      <c r="F46" s="21"/>
      <c r="G46" s="19">
        <f t="shared" si="0"/>
        <v>0</v>
      </c>
      <c r="H46" s="21"/>
      <c r="I46" s="1" t="str">
        <f t="shared" si="1"/>
        <v>Kém</v>
      </c>
    </row>
    <row r="47" spans="1:9" ht="18" customHeight="1">
      <c r="A47" s="20">
        <v>35</v>
      </c>
      <c r="B47" s="91" t="s">
        <v>200</v>
      </c>
      <c r="C47" s="92" t="s">
        <v>72</v>
      </c>
      <c r="D47" s="136">
        <v>32466</v>
      </c>
      <c r="E47" s="21"/>
      <c r="F47" s="21"/>
      <c r="G47" s="19">
        <f t="shared" si="0"/>
        <v>0</v>
      </c>
      <c r="H47" s="21"/>
      <c r="I47" s="1" t="str">
        <f t="shared" si="1"/>
        <v>Kém</v>
      </c>
    </row>
    <row r="48" spans="1:9" ht="18" customHeight="1">
      <c r="A48" s="20">
        <v>36</v>
      </c>
      <c r="B48" s="91" t="s">
        <v>208</v>
      </c>
      <c r="C48" s="92" t="s">
        <v>106</v>
      </c>
      <c r="D48" s="136">
        <v>34154</v>
      </c>
      <c r="E48" s="21"/>
      <c r="F48" s="21"/>
      <c r="G48" s="19">
        <f t="shared" si="0"/>
        <v>0</v>
      </c>
      <c r="H48" s="21"/>
      <c r="I48" s="1" t="str">
        <f t="shared" si="1"/>
        <v>Kém</v>
      </c>
    </row>
    <row r="49" spans="1:9" ht="18" customHeight="1">
      <c r="A49" s="20">
        <v>37</v>
      </c>
      <c r="B49" s="91" t="s">
        <v>88</v>
      </c>
      <c r="C49" s="92" t="s">
        <v>106</v>
      </c>
      <c r="D49" s="136">
        <v>33958</v>
      </c>
      <c r="E49" s="21"/>
      <c r="F49" s="21"/>
      <c r="G49" s="19">
        <f t="shared" si="0"/>
        <v>0</v>
      </c>
      <c r="H49" s="21"/>
      <c r="I49" s="1" t="str">
        <f t="shared" si="1"/>
        <v>Kém</v>
      </c>
    </row>
    <row r="50" spans="1:9" ht="18" customHeight="1">
      <c r="A50" s="20">
        <v>38</v>
      </c>
      <c r="B50" s="91" t="s">
        <v>25</v>
      </c>
      <c r="C50" s="92" t="s">
        <v>107</v>
      </c>
      <c r="D50" s="136">
        <v>34560</v>
      </c>
      <c r="E50" s="21"/>
      <c r="F50" s="21"/>
      <c r="G50" s="19">
        <f t="shared" si="0"/>
        <v>0</v>
      </c>
      <c r="H50" s="21"/>
      <c r="I50" s="1" t="str">
        <f t="shared" si="1"/>
        <v>Kém</v>
      </c>
    </row>
    <row r="51" spans="1:9" ht="18" customHeight="1">
      <c r="A51" s="20">
        <v>39</v>
      </c>
      <c r="B51" s="91" t="s">
        <v>209</v>
      </c>
      <c r="C51" s="92" t="s">
        <v>73</v>
      </c>
      <c r="D51" s="136">
        <v>34637</v>
      </c>
      <c r="E51" s="21"/>
      <c r="F51" s="21"/>
      <c r="G51" s="19">
        <f t="shared" si="0"/>
        <v>0</v>
      </c>
      <c r="H51" s="21"/>
      <c r="I51" s="1" t="str">
        <f t="shared" si="1"/>
        <v>Kém</v>
      </c>
    </row>
    <row r="52" spans="1:9" ht="18" customHeight="1">
      <c r="A52" s="20">
        <v>40</v>
      </c>
      <c r="B52" s="91" t="s">
        <v>210</v>
      </c>
      <c r="C52" s="92" t="s">
        <v>73</v>
      </c>
      <c r="D52" s="136">
        <v>34515</v>
      </c>
      <c r="E52" s="21"/>
      <c r="F52" s="21"/>
      <c r="G52" s="19">
        <f t="shared" si="0"/>
        <v>0</v>
      </c>
      <c r="H52" s="21"/>
      <c r="I52" s="1" t="str">
        <f t="shared" si="1"/>
        <v>Kém</v>
      </c>
    </row>
    <row r="53" spans="1:9" ht="18" customHeight="1">
      <c r="A53" s="20">
        <v>41</v>
      </c>
      <c r="B53" s="91" t="s">
        <v>63</v>
      </c>
      <c r="C53" s="92" t="s">
        <v>73</v>
      </c>
      <c r="D53" s="136">
        <v>33776</v>
      </c>
      <c r="E53" s="21"/>
      <c r="F53" s="21"/>
      <c r="G53" s="19">
        <f t="shared" si="0"/>
        <v>0</v>
      </c>
      <c r="H53" s="21"/>
      <c r="I53" s="1" t="str">
        <f t="shared" si="1"/>
        <v>Kém</v>
      </c>
    </row>
    <row r="54" spans="1:9" ht="18" customHeight="1">
      <c r="A54" s="20">
        <v>42</v>
      </c>
      <c r="B54" s="91" t="s">
        <v>211</v>
      </c>
      <c r="C54" s="92" t="s">
        <v>73</v>
      </c>
      <c r="D54" s="136">
        <v>33903</v>
      </c>
      <c r="E54" s="21"/>
      <c r="F54" s="21"/>
      <c r="G54" s="19">
        <f t="shared" si="0"/>
        <v>0</v>
      </c>
      <c r="H54" s="21"/>
      <c r="I54" s="1" t="str">
        <f t="shared" si="1"/>
        <v>Kém</v>
      </c>
    </row>
    <row r="55" spans="1:9" ht="18" customHeight="1">
      <c r="A55" s="20">
        <v>43</v>
      </c>
      <c r="B55" s="91" t="s">
        <v>212</v>
      </c>
      <c r="C55" s="92" t="s">
        <v>73</v>
      </c>
      <c r="D55" s="136">
        <v>34679</v>
      </c>
      <c r="E55" s="21"/>
      <c r="F55" s="21"/>
      <c r="G55" s="19">
        <f t="shared" si="0"/>
        <v>0</v>
      </c>
      <c r="H55" s="21"/>
      <c r="I55" s="1" t="str">
        <f t="shared" si="1"/>
        <v>Kém</v>
      </c>
    </row>
    <row r="56" spans="1:9" ht="18" customHeight="1">
      <c r="A56" s="20">
        <v>44</v>
      </c>
      <c r="B56" s="91" t="s">
        <v>212</v>
      </c>
      <c r="C56" s="92" t="s">
        <v>37</v>
      </c>
      <c r="D56" s="136">
        <v>34675</v>
      </c>
      <c r="E56" s="21"/>
      <c r="F56" s="21"/>
      <c r="G56" s="19">
        <f t="shared" si="0"/>
        <v>0</v>
      </c>
      <c r="H56" s="21"/>
      <c r="I56" s="1" t="str">
        <f t="shared" si="1"/>
        <v>Kém</v>
      </c>
    </row>
    <row r="57" spans="1:9" ht="18" customHeight="1">
      <c r="A57" s="20">
        <v>45</v>
      </c>
      <c r="B57" s="91" t="s">
        <v>25</v>
      </c>
      <c r="C57" s="92" t="s">
        <v>213</v>
      </c>
      <c r="D57" s="136">
        <v>33058</v>
      </c>
      <c r="E57" s="21"/>
      <c r="F57" s="21"/>
      <c r="G57" s="19">
        <f t="shared" si="0"/>
        <v>0</v>
      </c>
      <c r="H57" s="21"/>
      <c r="I57" s="1" t="str">
        <f t="shared" si="1"/>
        <v>Kém</v>
      </c>
    </row>
    <row r="58" spans="1:9" ht="18" customHeight="1">
      <c r="A58" s="20">
        <v>46</v>
      </c>
      <c r="B58" s="91" t="s">
        <v>32</v>
      </c>
      <c r="C58" s="92" t="s">
        <v>74</v>
      </c>
      <c r="D58" s="136">
        <v>33977</v>
      </c>
      <c r="E58" s="21"/>
      <c r="F58" s="21"/>
      <c r="G58" s="19">
        <f t="shared" si="0"/>
        <v>0</v>
      </c>
      <c r="H58" s="21"/>
      <c r="I58" s="1" t="str">
        <f t="shared" si="1"/>
        <v>Kém</v>
      </c>
    </row>
    <row r="59" spans="1:9" ht="18" customHeight="1">
      <c r="A59" s="20">
        <v>47</v>
      </c>
      <c r="B59" s="91" t="s">
        <v>214</v>
      </c>
      <c r="C59" s="92" t="s">
        <v>215</v>
      </c>
      <c r="D59" s="136">
        <v>34698</v>
      </c>
      <c r="E59" s="21"/>
      <c r="F59" s="21"/>
      <c r="G59" s="19">
        <f t="shared" si="0"/>
        <v>0</v>
      </c>
      <c r="H59" s="21"/>
      <c r="I59" s="1" t="str">
        <f t="shared" si="1"/>
        <v>Kém</v>
      </c>
    </row>
    <row r="60" spans="1:8" ht="18" customHeight="1">
      <c r="A60" s="22"/>
      <c r="B60" s="23"/>
      <c r="C60" s="24"/>
      <c r="D60" s="25"/>
      <c r="E60" s="26"/>
      <c r="F60" s="26"/>
      <c r="G60" s="27"/>
      <c r="H60" s="26"/>
    </row>
    <row r="61" ht="18" customHeight="1"/>
    <row r="62" spans="3:8" ht="18" customHeight="1">
      <c r="C62" s="2" t="s">
        <v>41</v>
      </c>
      <c r="D62" s="2" t="s">
        <v>42</v>
      </c>
      <c r="E62" s="2" t="s">
        <v>43</v>
      </c>
      <c r="F62" s="2" t="s">
        <v>41</v>
      </c>
      <c r="G62" s="2" t="s">
        <v>42</v>
      </c>
      <c r="H62" s="2" t="s">
        <v>43</v>
      </c>
    </row>
    <row r="63" spans="2:8" ht="18" customHeight="1">
      <c r="B63" s="1" t="s">
        <v>44</v>
      </c>
      <c r="C63" s="29" t="s">
        <v>45</v>
      </c>
      <c r="D63" s="29">
        <f>COUNTIF(I13:I59,"Xuất sắc")</f>
        <v>0</v>
      </c>
      <c r="E63" s="30">
        <f>D63*100/B64</f>
        <v>0</v>
      </c>
      <c r="F63" s="30" t="s">
        <v>46</v>
      </c>
      <c r="G63" s="29">
        <f>COUNTIF(I13:I59,"Trung bình")</f>
        <v>0</v>
      </c>
      <c r="H63" s="30">
        <f>G63*100/B64</f>
        <v>0</v>
      </c>
    </row>
    <row r="64" spans="2:8" ht="18" customHeight="1">
      <c r="B64" s="31">
        <f>D63+D64+D65+D66+G63+G64+G65</f>
        <v>47</v>
      </c>
      <c r="C64" s="29" t="s">
        <v>47</v>
      </c>
      <c r="D64" s="29">
        <f>COUNTIF(I13:I59,"Giỏi")</f>
        <v>0</v>
      </c>
      <c r="E64" s="30">
        <f>D64*100/B64</f>
        <v>0</v>
      </c>
      <c r="F64" s="30" t="s">
        <v>48</v>
      </c>
      <c r="G64" s="29">
        <f>COUNTIF(I13:I59,"Yếu")</f>
        <v>0</v>
      </c>
      <c r="H64" s="30">
        <f>G64*100/B64</f>
        <v>0</v>
      </c>
    </row>
    <row r="65" spans="3:8" ht="18" customHeight="1">
      <c r="C65" s="32" t="s">
        <v>49</v>
      </c>
      <c r="D65" s="29">
        <f>COUNTIF(I13:I59,"Khá")</f>
        <v>0</v>
      </c>
      <c r="E65" s="30">
        <f>D65*100/B64</f>
        <v>0</v>
      </c>
      <c r="F65" s="30" t="s">
        <v>50</v>
      </c>
      <c r="G65" s="29">
        <f>COUNTIF(I13:I59,"Kém")</f>
        <v>47</v>
      </c>
      <c r="H65" s="30">
        <f>G65*100/B64</f>
        <v>100</v>
      </c>
    </row>
    <row r="66" spans="3:8" ht="18" customHeight="1">
      <c r="C66" s="33" t="s">
        <v>51</v>
      </c>
      <c r="D66" s="29">
        <f>COUNTIF(I13:I59,"TB khá")</f>
        <v>0</v>
      </c>
      <c r="E66" s="30">
        <f>D66*100/B64</f>
        <v>0</v>
      </c>
      <c r="F66" s="30"/>
      <c r="G66" s="30"/>
      <c r="H66" s="30"/>
    </row>
    <row r="67" ht="18" customHeight="1"/>
    <row r="68" spans="1:9" s="38" customFormat="1" ht="18" customHeight="1">
      <c r="A68" s="34" t="s">
        <v>52</v>
      </c>
      <c r="B68" s="35"/>
      <c r="C68" s="36"/>
      <c r="D68" s="35"/>
      <c r="E68" s="35"/>
      <c r="F68" s="35"/>
      <c r="G68" s="35"/>
      <c r="H68" s="1"/>
      <c r="I68" s="37"/>
    </row>
    <row r="69" spans="1:9" s="38" customFormat="1" ht="18" customHeight="1">
      <c r="A69" s="39"/>
      <c r="B69" s="40" t="s">
        <v>53</v>
      </c>
      <c r="C69" s="41"/>
      <c r="D69" s="42"/>
      <c r="E69" s="42"/>
      <c r="F69" s="42"/>
      <c r="G69" s="42"/>
      <c r="I69" s="37"/>
    </row>
    <row r="70" spans="1:9" s="38" customFormat="1" ht="18" customHeight="1">
      <c r="A70" s="35"/>
      <c r="B70" s="43" t="s">
        <v>54</v>
      </c>
      <c r="C70" s="36"/>
      <c r="D70" s="35"/>
      <c r="E70" s="35"/>
      <c r="F70" s="35"/>
      <c r="G70" s="35"/>
      <c r="H70" s="1"/>
      <c r="I70" s="37"/>
    </row>
    <row r="71" spans="1:9" s="38" customFormat="1" ht="18" customHeight="1">
      <c r="A71" s="35"/>
      <c r="B71" s="44" t="s">
        <v>55</v>
      </c>
      <c r="C71" s="36"/>
      <c r="D71" s="35"/>
      <c r="E71" s="35"/>
      <c r="F71" s="35"/>
      <c r="G71" s="35"/>
      <c r="H71" s="1"/>
      <c r="I71" s="37"/>
    </row>
    <row r="72" spans="2:4" s="38" customFormat="1" ht="18" customHeight="1">
      <c r="B72" s="45"/>
      <c r="C72" s="46"/>
      <c r="D72" s="10"/>
    </row>
    <row r="73" spans="5:8" ht="18" customHeight="1">
      <c r="E73" s="8"/>
      <c r="F73" s="102" t="s">
        <v>56</v>
      </c>
      <c r="G73" s="102"/>
      <c r="H73" s="102"/>
    </row>
    <row r="74" spans="1:8" s="47" customFormat="1" ht="18" customHeight="1">
      <c r="A74" s="100" t="s">
        <v>57</v>
      </c>
      <c r="B74" s="100"/>
      <c r="C74" s="96" t="s">
        <v>58</v>
      </c>
      <c r="D74" s="96"/>
      <c r="E74" s="96"/>
      <c r="F74" s="99" t="s">
        <v>59</v>
      </c>
      <c r="G74" s="99"/>
      <c r="H74" s="99"/>
    </row>
    <row r="75" spans="1:8" s="48" customFormat="1" ht="18" customHeight="1">
      <c r="A75" s="107" t="s">
        <v>60</v>
      </c>
      <c r="B75" s="107"/>
      <c r="C75" s="107" t="s">
        <v>60</v>
      </c>
      <c r="D75" s="107"/>
      <c r="E75" s="107"/>
      <c r="F75" s="107" t="s">
        <v>60</v>
      </c>
      <c r="G75" s="107"/>
      <c r="H75" s="107"/>
    </row>
  </sheetData>
  <mergeCells count="19">
    <mergeCell ref="A75:B75"/>
    <mergeCell ref="C75:E75"/>
    <mergeCell ref="F75:H75"/>
    <mergeCell ref="F73:H73"/>
    <mergeCell ref="A74:B74"/>
    <mergeCell ref="C74:E74"/>
    <mergeCell ref="F74:H74"/>
    <mergeCell ref="A8:H8"/>
    <mergeCell ref="A9:H9"/>
    <mergeCell ref="A10:H10"/>
    <mergeCell ref="B12:C12"/>
    <mergeCell ref="A3:D3"/>
    <mergeCell ref="E3:H3"/>
    <mergeCell ref="A5:H5"/>
    <mergeCell ref="A7:H7"/>
    <mergeCell ref="A1:D1"/>
    <mergeCell ref="E1:H1"/>
    <mergeCell ref="A2:D2"/>
    <mergeCell ref="E2:H2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1"/>
  <headerFooter alignWithMargins="0">
    <oddHeader>&amp;R&amp;"Times New Roman,Bold"&amp;9KĐ5230&amp;12&amp;P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F23" sqref="F23"/>
    </sheetView>
  </sheetViews>
  <sheetFormatPr defaultColWidth="9.00390625" defaultRowHeight="18" customHeight="1"/>
  <cols>
    <col min="1" max="1" width="5.875" style="56" customWidth="1"/>
    <col min="2" max="2" width="18.25390625" style="56" customWidth="1"/>
    <col min="3" max="3" width="8.625" style="58" customWidth="1"/>
    <col min="4" max="4" width="11.625" style="55" customWidth="1"/>
    <col min="5" max="5" width="11.25390625" style="56" customWidth="1"/>
    <col min="6" max="6" width="11.125" style="56" customWidth="1"/>
    <col min="7" max="7" width="11.125" style="59" customWidth="1"/>
    <col min="8" max="8" width="14.50390625" style="56" customWidth="1"/>
    <col min="9" max="16384" width="9.00390625" style="56" customWidth="1"/>
  </cols>
  <sheetData>
    <row r="1" spans="1:8" ht="18" customHeight="1">
      <c r="A1" s="108" t="s">
        <v>0</v>
      </c>
      <c r="B1" s="109"/>
      <c r="C1" s="109"/>
      <c r="D1" s="109"/>
      <c r="E1" s="108" t="s">
        <v>1</v>
      </c>
      <c r="F1" s="109"/>
      <c r="G1" s="109"/>
      <c r="H1" s="109"/>
    </row>
    <row r="2" spans="1:8" ht="18" customHeight="1">
      <c r="A2" s="108" t="s">
        <v>2</v>
      </c>
      <c r="B2" s="109"/>
      <c r="C2" s="109"/>
      <c r="D2" s="109"/>
      <c r="E2" s="110" t="s">
        <v>3</v>
      </c>
      <c r="F2" s="111"/>
      <c r="G2" s="111"/>
      <c r="H2" s="111"/>
    </row>
    <row r="3" spans="1:8" ht="18" customHeight="1">
      <c r="A3" s="109" t="s">
        <v>4</v>
      </c>
      <c r="B3" s="109"/>
      <c r="C3" s="109"/>
      <c r="D3" s="109"/>
      <c r="E3" s="109" t="s">
        <v>5</v>
      </c>
      <c r="F3" s="109"/>
      <c r="G3" s="109"/>
      <c r="H3" s="109"/>
    </row>
    <row r="5" spans="1:8" ht="20.25" customHeight="1">
      <c r="A5" s="112" t="s">
        <v>7</v>
      </c>
      <c r="B5" s="113"/>
      <c r="C5" s="113"/>
      <c r="D5" s="113"/>
      <c r="E5" s="113"/>
      <c r="F5" s="113"/>
      <c r="G5" s="113"/>
      <c r="H5" s="113"/>
    </row>
    <row r="6" spans="1:8" ht="18" customHeight="1">
      <c r="A6" s="57"/>
      <c r="B6" s="57"/>
      <c r="C6" s="49"/>
      <c r="D6" s="57"/>
      <c r="E6" s="57"/>
      <c r="F6" s="57"/>
      <c r="G6" s="57"/>
      <c r="H6" s="57"/>
    </row>
    <row r="7" spans="1:8" ht="18" customHeight="1">
      <c r="A7" s="114" t="s">
        <v>8</v>
      </c>
      <c r="B7" s="115"/>
      <c r="C7" s="115"/>
      <c r="D7" s="115"/>
      <c r="E7" s="115"/>
      <c r="F7" s="115"/>
      <c r="G7" s="115"/>
      <c r="H7" s="115"/>
    </row>
    <row r="8" spans="1:8" ht="18" customHeight="1">
      <c r="A8" s="114" t="s">
        <v>89</v>
      </c>
      <c r="B8" s="114"/>
      <c r="C8" s="114"/>
      <c r="D8" s="114"/>
      <c r="E8" s="114"/>
      <c r="F8" s="114"/>
      <c r="G8" s="114"/>
      <c r="H8" s="114"/>
    </row>
    <row r="9" spans="1:8" ht="18" customHeight="1">
      <c r="A9" s="114" t="s">
        <v>9</v>
      </c>
      <c r="B9" s="116"/>
      <c r="C9" s="116"/>
      <c r="D9" s="116"/>
      <c r="E9" s="116"/>
      <c r="F9" s="116"/>
      <c r="G9" s="116"/>
      <c r="H9" s="116"/>
    </row>
    <row r="10" spans="1:8" ht="18" customHeight="1">
      <c r="A10" s="114" t="s">
        <v>10</v>
      </c>
      <c r="B10" s="116"/>
      <c r="C10" s="116"/>
      <c r="D10" s="116"/>
      <c r="E10" s="116"/>
      <c r="F10" s="116"/>
      <c r="G10" s="116"/>
      <c r="H10" s="116"/>
    </row>
    <row r="11" spans="1:8" ht="18" customHeight="1">
      <c r="A11" s="114" t="s">
        <v>90</v>
      </c>
      <c r="B11" s="116"/>
      <c r="C11" s="116"/>
      <c r="D11" s="116"/>
      <c r="E11" s="116"/>
      <c r="F11" s="116"/>
      <c r="G11" s="116"/>
      <c r="H11" s="116"/>
    </row>
    <row r="12" spans="1:8" ht="18" customHeight="1">
      <c r="A12" s="60"/>
      <c r="B12" s="61"/>
      <c r="C12" s="62"/>
      <c r="G12" s="56"/>
      <c r="H12" s="63"/>
    </row>
    <row r="13" spans="1:8" ht="18" customHeight="1">
      <c r="A13" s="11" t="s">
        <v>91</v>
      </c>
      <c r="H13" s="64" t="s">
        <v>92</v>
      </c>
    </row>
    <row r="14" spans="1:8" ht="35.25" customHeight="1">
      <c r="A14" s="65" t="s">
        <v>11</v>
      </c>
      <c r="B14" s="117" t="s">
        <v>12</v>
      </c>
      <c r="C14" s="118"/>
      <c r="D14" s="66" t="s">
        <v>13</v>
      </c>
      <c r="E14" s="66" t="s">
        <v>14</v>
      </c>
      <c r="F14" s="66" t="s">
        <v>15</v>
      </c>
      <c r="G14" s="66" t="s">
        <v>16</v>
      </c>
      <c r="H14" s="28" t="s">
        <v>17</v>
      </c>
    </row>
    <row r="15" spans="1:8" ht="18" customHeight="1">
      <c r="A15" s="67">
        <v>1</v>
      </c>
      <c r="B15" s="68"/>
      <c r="C15" s="69"/>
      <c r="D15" s="70"/>
      <c r="E15" s="71"/>
      <c r="F15" s="71"/>
      <c r="G15" s="72"/>
      <c r="H15" s="71"/>
    </row>
    <row r="16" spans="1:8" ht="18" customHeight="1">
      <c r="A16" s="73">
        <v>2</v>
      </c>
      <c r="B16" s="74"/>
      <c r="C16" s="75"/>
      <c r="D16" s="76"/>
      <c r="E16" s="77"/>
      <c r="F16" s="77"/>
      <c r="G16" s="78"/>
      <c r="H16" s="77"/>
    </row>
    <row r="17" spans="1:8" ht="18" customHeight="1">
      <c r="A17" s="73">
        <v>3</v>
      </c>
      <c r="B17" s="74"/>
      <c r="C17" s="75"/>
      <c r="D17" s="76"/>
      <c r="E17" s="77"/>
      <c r="F17" s="77"/>
      <c r="G17" s="78"/>
      <c r="H17" s="77"/>
    </row>
    <row r="18" spans="1:8" ht="18" customHeight="1">
      <c r="A18" s="73">
        <v>4</v>
      </c>
      <c r="B18" s="74"/>
      <c r="C18" s="75"/>
      <c r="D18" s="76"/>
      <c r="E18" s="77"/>
      <c r="F18" s="77"/>
      <c r="G18" s="78"/>
      <c r="H18" s="77"/>
    </row>
    <row r="19" spans="1:8" ht="18" customHeight="1">
      <c r="A19" s="73">
        <v>5</v>
      </c>
      <c r="B19" s="74"/>
      <c r="C19" s="75"/>
      <c r="D19" s="76"/>
      <c r="E19" s="77"/>
      <c r="F19" s="77"/>
      <c r="G19" s="78"/>
      <c r="H19" s="77"/>
    </row>
    <row r="20" spans="1:8" ht="18" customHeight="1">
      <c r="A20" s="73">
        <v>6</v>
      </c>
      <c r="B20" s="74"/>
      <c r="C20" s="75"/>
      <c r="D20" s="76"/>
      <c r="E20" s="77"/>
      <c r="F20" s="77"/>
      <c r="G20" s="78"/>
      <c r="H20" s="77"/>
    </row>
    <row r="21" spans="1:8" ht="18" customHeight="1">
      <c r="A21" s="73">
        <v>7</v>
      </c>
      <c r="B21" s="74"/>
      <c r="C21" s="75"/>
      <c r="D21" s="76"/>
      <c r="E21" s="77"/>
      <c r="F21" s="77"/>
      <c r="G21" s="78"/>
      <c r="H21" s="77"/>
    </row>
    <row r="22" spans="1:8" ht="18" customHeight="1">
      <c r="A22" s="73">
        <v>8</v>
      </c>
      <c r="B22" s="74"/>
      <c r="C22" s="75"/>
      <c r="D22" s="76"/>
      <c r="E22" s="77"/>
      <c r="F22" s="77"/>
      <c r="G22" s="78"/>
      <c r="H22" s="77"/>
    </row>
    <row r="23" spans="1:8" ht="18" customHeight="1">
      <c r="A23" s="73">
        <v>9</v>
      </c>
      <c r="B23" s="74"/>
      <c r="C23" s="75"/>
      <c r="D23" s="76"/>
      <c r="E23" s="77"/>
      <c r="F23" s="77"/>
      <c r="G23" s="78"/>
      <c r="H23" s="77"/>
    </row>
    <row r="24" spans="1:8" ht="18" customHeight="1">
      <c r="A24" s="73">
        <v>10</v>
      </c>
      <c r="B24" s="74"/>
      <c r="C24" s="75"/>
      <c r="D24" s="76"/>
      <c r="E24" s="77"/>
      <c r="F24" s="77"/>
      <c r="G24" s="78"/>
      <c r="H24" s="77"/>
    </row>
    <row r="25" spans="1:8" ht="18" customHeight="1">
      <c r="A25" s="73">
        <v>11</v>
      </c>
      <c r="B25" s="74"/>
      <c r="C25" s="75"/>
      <c r="D25" s="76"/>
      <c r="E25" s="77"/>
      <c r="F25" s="77"/>
      <c r="G25" s="78"/>
      <c r="H25" s="77"/>
    </row>
    <row r="26" spans="1:8" ht="18" customHeight="1">
      <c r="A26" s="73">
        <v>12</v>
      </c>
      <c r="B26" s="74"/>
      <c r="C26" s="75"/>
      <c r="D26" s="76"/>
      <c r="E26" s="77"/>
      <c r="F26" s="77"/>
      <c r="G26" s="78"/>
      <c r="H26" s="77"/>
    </row>
    <row r="27" spans="1:8" ht="18" customHeight="1">
      <c r="A27" s="73">
        <v>13</v>
      </c>
      <c r="B27" s="74"/>
      <c r="C27" s="75"/>
      <c r="D27" s="76"/>
      <c r="E27" s="77"/>
      <c r="F27" s="77"/>
      <c r="G27" s="78"/>
      <c r="H27" s="77"/>
    </row>
    <row r="28" spans="1:8" ht="18" customHeight="1">
      <c r="A28" s="73">
        <v>14</v>
      </c>
      <c r="B28" s="74"/>
      <c r="C28" s="75"/>
      <c r="D28" s="76"/>
      <c r="E28" s="77"/>
      <c r="F28" s="77"/>
      <c r="G28" s="78"/>
      <c r="H28" s="77"/>
    </row>
    <row r="29" spans="1:8" ht="18" customHeight="1">
      <c r="A29" s="73">
        <v>15</v>
      </c>
      <c r="B29" s="74"/>
      <c r="C29" s="75"/>
      <c r="D29" s="76"/>
      <c r="E29" s="77"/>
      <c r="F29" s="77"/>
      <c r="G29" s="78"/>
      <c r="H29" s="77"/>
    </row>
    <row r="30" spans="1:8" ht="18" customHeight="1">
      <c r="A30" s="73">
        <v>16</v>
      </c>
      <c r="B30" s="74"/>
      <c r="C30" s="75"/>
      <c r="D30" s="76"/>
      <c r="E30" s="77"/>
      <c r="F30" s="77"/>
      <c r="G30" s="78"/>
      <c r="H30" s="77"/>
    </row>
    <row r="31" spans="1:8" ht="18" customHeight="1">
      <c r="A31" s="73">
        <v>17</v>
      </c>
      <c r="B31" s="74"/>
      <c r="C31" s="75"/>
      <c r="D31" s="76"/>
      <c r="E31" s="77"/>
      <c r="F31" s="77"/>
      <c r="G31" s="78"/>
      <c r="H31" s="77"/>
    </row>
    <row r="32" spans="1:8" ht="18" customHeight="1">
      <c r="A32" s="73">
        <v>18</v>
      </c>
      <c r="B32" s="74"/>
      <c r="C32" s="75"/>
      <c r="D32" s="76"/>
      <c r="E32" s="77"/>
      <c r="F32" s="77"/>
      <c r="G32" s="78"/>
      <c r="H32" s="77"/>
    </row>
    <row r="33" spans="1:8" ht="18" customHeight="1">
      <c r="A33" s="73">
        <v>19</v>
      </c>
      <c r="B33" s="74"/>
      <c r="C33" s="75"/>
      <c r="D33" s="76"/>
      <c r="E33" s="77"/>
      <c r="F33" s="77"/>
      <c r="G33" s="78"/>
      <c r="H33" s="77"/>
    </row>
    <row r="34" spans="1:8" ht="18" customHeight="1">
      <c r="A34" s="73">
        <v>20</v>
      </c>
      <c r="B34" s="74"/>
      <c r="C34" s="75"/>
      <c r="D34" s="76"/>
      <c r="E34" s="77"/>
      <c r="F34" s="77"/>
      <c r="G34" s="78"/>
      <c r="H34" s="77"/>
    </row>
    <row r="35" spans="1:8" ht="18" customHeight="1">
      <c r="A35" s="73">
        <v>21</v>
      </c>
      <c r="B35" s="74"/>
      <c r="C35" s="75"/>
      <c r="D35" s="76"/>
      <c r="E35" s="77"/>
      <c r="F35" s="77"/>
      <c r="G35" s="78"/>
      <c r="H35" s="77"/>
    </row>
    <row r="36" spans="1:8" ht="18" customHeight="1">
      <c r="A36" s="79"/>
      <c r="B36" s="80"/>
      <c r="C36" s="81"/>
      <c r="D36" s="82"/>
      <c r="E36" s="83"/>
      <c r="F36" s="83"/>
      <c r="G36" s="84"/>
      <c r="H36" s="83"/>
    </row>
    <row r="38" spans="1:8" ht="18" customHeight="1">
      <c r="A38" s="110" t="s">
        <v>93</v>
      </c>
      <c r="B38" s="119"/>
      <c r="C38" s="119"/>
      <c r="D38" s="119"/>
      <c r="E38" s="119"/>
      <c r="F38" s="119"/>
      <c r="G38" s="119"/>
      <c r="H38" s="119"/>
    </row>
    <row r="39" spans="1:8" ht="18" customHeight="1">
      <c r="A39" s="114" t="s">
        <v>94</v>
      </c>
      <c r="B39" s="116"/>
      <c r="C39" s="116"/>
      <c r="D39" s="116"/>
      <c r="E39" s="116"/>
      <c r="F39" s="116"/>
      <c r="G39" s="116"/>
      <c r="H39" s="116"/>
    </row>
    <row r="40" spans="1:8" ht="18" customHeight="1">
      <c r="A40" s="85" t="s">
        <v>95</v>
      </c>
      <c r="B40" s="86"/>
      <c r="C40" s="87"/>
      <c r="D40" s="50"/>
      <c r="E40" s="86"/>
      <c r="F40" s="86"/>
      <c r="G40" s="86"/>
      <c r="H40" s="86"/>
    </row>
    <row r="41" spans="1:8" ht="18" customHeight="1">
      <c r="A41" s="86"/>
      <c r="B41" s="85" t="s">
        <v>96</v>
      </c>
      <c r="C41" s="87"/>
      <c r="D41" s="50"/>
      <c r="E41" s="86"/>
      <c r="F41" s="86"/>
      <c r="G41" s="86"/>
      <c r="H41" s="86"/>
    </row>
    <row r="42" spans="1:8" ht="18" customHeight="1">
      <c r="A42" s="86"/>
      <c r="B42" s="85" t="s">
        <v>97</v>
      </c>
      <c r="C42" s="87"/>
      <c r="D42" s="50"/>
      <c r="E42" s="86"/>
      <c r="F42" s="86"/>
      <c r="G42" s="86"/>
      <c r="H42" s="86"/>
    </row>
    <row r="43" spans="6:8" ht="18" customHeight="1">
      <c r="F43" s="114" t="s">
        <v>98</v>
      </c>
      <c r="G43" s="116"/>
      <c r="H43" s="116"/>
    </row>
    <row r="44" spans="1:8" ht="18" customHeight="1">
      <c r="A44" s="111" t="s">
        <v>57</v>
      </c>
      <c r="B44" s="111"/>
      <c r="C44" s="120" t="s">
        <v>58</v>
      </c>
      <c r="D44" s="120"/>
      <c r="E44" s="120"/>
      <c r="F44" s="110" t="s">
        <v>59</v>
      </c>
      <c r="G44" s="110"/>
      <c r="H44" s="110"/>
    </row>
    <row r="45" spans="1:8" s="48" customFormat="1" ht="18" customHeight="1">
      <c r="A45" s="107" t="s">
        <v>60</v>
      </c>
      <c r="B45" s="107"/>
      <c r="C45" s="107" t="s">
        <v>60</v>
      </c>
      <c r="D45" s="107"/>
      <c r="E45" s="107"/>
      <c r="F45" s="107" t="s">
        <v>60</v>
      </c>
      <c r="G45" s="107"/>
      <c r="H45" s="107"/>
    </row>
  </sheetData>
  <mergeCells count="22">
    <mergeCell ref="C44:E44"/>
    <mergeCell ref="F44:H44"/>
    <mergeCell ref="A45:B45"/>
    <mergeCell ref="C45:E45"/>
    <mergeCell ref="A8:H8"/>
    <mergeCell ref="A9:H9"/>
    <mergeCell ref="F45:H45"/>
    <mergeCell ref="A10:H10"/>
    <mergeCell ref="A11:H11"/>
    <mergeCell ref="B14:C14"/>
    <mergeCell ref="A38:H38"/>
    <mergeCell ref="A39:H39"/>
    <mergeCell ref="F43:H43"/>
    <mergeCell ref="A44:B44"/>
    <mergeCell ref="A3:D3"/>
    <mergeCell ref="E3:H3"/>
    <mergeCell ref="A5:H5"/>
    <mergeCell ref="A7:H7"/>
    <mergeCell ref="A1:D1"/>
    <mergeCell ref="E1:H1"/>
    <mergeCell ref="A2:D2"/>
    <mergeCell ref="E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2013-01-02T03:39:16Z</cp:lastPrinted>
  <dcterms:created xsi:type="dcterms:W3CDTF">2012-10-04T02:17:18Z</dcterms:created>
  <dcterms:modified xsi:type="dcterms:W3CDTF">2013-01-02T03:39:39Z</dcterms:modified>
  <cp:category/>
  <cp:version/>
  <cp:contentType/>
  <cp:contentStatus/>
</cp:coreProperties>
</file>