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KHOA" sheetId="1" r:id="rId1"/>
    <sheet name="Đã sửa(6.12)" sheetId="2" r:id="rId2"/>
    <sheet name="Sheet2" sheetId="3" r:id="rId3"/>
    <sheet name="Sheet3" sheetId="4" r:id="rId4"/>
  </sheets>
  <definedNames>
    <definedName name="_xlnm.Print_Titles" localSheetId="1">'Đã sửa(6.12)'!$8:$10</definedName>
  </definedNames>
  <calcPr fullCalcOnLoad="1"/>
</workbook>
</file>

<file path=xl/sharedStrings.xml><?xml version="1.0" encoding="utf-8"?>
<sst xmlns="http://schemas.openxmlformats.org/spreadsheetml/2006/main" count="495" uniqueCount="161">
  <si>
    <t>STT</t>
  </si>
  <si>
    <t>Mã SV</t>
  </si>
  <si>
    <t>Họ và tên</t>
  </si>
  <si>
    <t>Thành Tích</t>
  </si>
  <si>
    <t>Mức HB KKHT</t>
  </si>
  <si>
    <t>Ghi chú</t>
  </si>
  <si>
    <t>Xếp loại rèn luyện</t>
  </si>
  <si>
    <t>Xếp loại HB KKHT</t>
  </si>
  <si>
    <t>I</t>
  </si>
  <si>
    <t>Đại Học</t>
  </si>
  <si>
    <t>CQ05DH0755</t>
  </si>
  <si>
    <t xml:space="preserve">Nguyễn Thị </t>
  </si>
  <si>
    <t>Lan</t>
  </si>
  <si>
    <t>KTTK.K5</t>
  </si>
  <si>
    <t>XS</t>
  </si>
  <si>
    <t>CQ05DH0696</t>
  </si>
  <si>
    <t>Nguyễn Thị</t>
  </si>
  <si>
    <t>Thảo</t>
  </si>
  <si>
    <t>CQ06DH1136</t>
  </si>
  <si>
    <t xml:space="preserve">Nguyễn Thị Hồng  </t>
  </si>
  <si>
    <t>Hiếu</t>
  </si>
  <si>
    <t>CDTK K6</t>
  </si>
  <si>
    <t>Giỏi</t>
  </si>
  <si>
    <t>CQ06DH1428</t>
  </si>
  <si>
    <t xml:space="preserve">Nguyễn Thị Hà  </t>
  </si>
  <si>
    <t>Trang</t>
  </si>
  <si>
    <t>CĐTK K6</t>
  </si>
  <si>
    <t>TỐT</t>
  </si>
  <si>
    <t>Khá</t>
  </si>
  <si>
    <t>CQ06DH1437</t>
  </si>
  <si>
    <t xml:space="preserve">Nguyễn Thị Cẩm </t>
  </si>
  <si>
    <t>Vân</t>
  </si>
  <si>
    <t>TK DHK6B</t>
  </si>
  <si>
    <t>CQ06DH1363</t>
  </si>
  <si>
    <t xml:space="preserve">Phạm Thị </t>
  </si>
  <si>
    <t>TK DHK6A</t>
  </si>
  <si>
    <t>CQ06DH1717</t>
  </si>
  <si>
    <t xml:space="preserve">Duyên Thế </t>
  </si>
  <si>
    <t>Hoàng</t>
  </si>
  <si>
    <t>CQ06DH1303</t>
  </si>
  <si>
    <t xml:space="preserve">Trần Thu </t>
  </si>
  <si>
    <t>Hiền</t>
  </si>
  <si>
    <t>CQ07DH0726</t>
  </si>
  <si>
    <t xml:space="preserve">Phạm Thị Minh </t>
  </si>
  <si>
    <t>Tâm</t>
  </si>
  <si>
    <t>DH TKSRK7A</t>
  </si>
  <si>
    <t>CQ07DH0532</t>
  </si>
  <si>
    <t xml:space="preserve">Đinh Thanh </t>
  </si>
  <si>
    <t>Thiên</t>
  </si>
  <si>
    <t>CQ07DH0801</t>
  </si>
  <si>
    <t xml:space="preserve">Vũ Thanh </t>
  </si>
  <si>
    <t>Lam</t>
  </si>
  <si>
    <t>DH TKSRK7B</t>
  </si>
  <si>
    <t>CQ07DH1152</t>
  </si>
  <si>
    <t xml:space="preserve">Đinh Thị </t>
  </si>
  <si>
    <t>Loan</t>
  </si>
  <si>
    <t>CQ07DH0765</t>
  </si>
  <si>
    <t>Mai</t>
  </si>
  <si>
    <t>CQ07DH0806</t>
  </si>
  <si>
    <t xml:space="preserve">Đỗ Thị Diệu </t>
  </si>
  <si>
    <t>Linh</t>
  </si>
  <si>
    <t>CQ07DH0786</t>
  </si>
  <si>
    <t xml:space="preserve">Trần Ngọc </t>
  </si>
  <si>
    <t>Ánh</t>
  </si>
  <si>
    <t>CQ07DH0805</t>
  </si>
  <si>
    <t xml:space="preserve">Phạm Hoàng Thuỷ </t>
  </si>
  <si>
    <t>CQ07DH0793</t>
  </si>
  <si>
    <t>CQ07DH0790</t>
  </si>
  <si>
    <t xml:space="preserve">Đỗ Thúy </t>
  </si>
  <si>
    <t>Duyên</t>
  </si>
  <si>
    <t>CQ07DH0752</t>
  </si>
  <si>
    <t xml:space="preserve">Huỳnh Thị </t>
  </si>
  <si>
    <t>Hoa</t>
  </si>
  <si>
    <t>CQ07DH0770</t>
  </si>
  <si>
    <t xml:space="preserve">Nguyễn Văn </t>
  </si>
  <si>
    <t>Phượng</t>
  </si>
  <si>
    <t>CQ07DH0747</t>
  </si>
  <si>
    <t xml:space="preserve">Đoàn Thị Hoàng </t>
  </si>
  <si>
    <t>Giang</t>
  </si>
  <si>
    <t>CQ07DH0820</t>
  </si>
  <si>
    <t xml:space="preserve">Vũ Hà  </t>
  </si>
  <si>
    <t>Quyên</t>
  </si>
  <si>
    <t>DH CDTK K7</t>
  </si>
  <si>
    <t>CQ07DH1191</t>
  </si>
  <si>
    <t xml:space="preserve">Vũ Hồng  </t>
  </si>
  <si>
    <t>Ngọc</t>
  </si>
  <si>
    <t>CQ07DH0759</t>
  </si>
  <si>
    <t>Huyền</t>
  </si>
  <si>
    <t>CQ07DH0781</t>
  </si>
  <si>
    <t xml:space="preserve">Lê Thị Huyền  </t>
  </si>
  <si>
    <t>CQ07DH0959</t>
  </si>
  <si>
    <t xml:space="preserve">Võ Thị Phong  </t>
  </si>
  <si>
    <t>CQ07DH0197</t>
  </si>
  <si>
    <t xml:space="preserve">Nguyễn Thị Bích  </t>
  </si>
  <si>
    <t>CQ07DH0909</t>
  </si>
  <si>
    <t xml:space="preserve">Đinh Trung </t>
  </si>
  <si>
    <t>Đông</t>
  </si>
  <si>
    <t>CKM DHK7</t>
  </si>
  <si>
    <t>CQ07DH0895</t>
  </si>
  <si>
    <t xml:space="preserve">Nguyễn Duy </t>
  </si>
  <si>
    <t>Phương</t>
  </si>
  <si>
    <t>CQ07DH0882</t>
  </si>
  <si>
    <t xml:space="preserve">Trần Minh </t>
  </si>
  <si>
    <t>LTCQ8DH128</t>
  </si>
  <si>
    <t>Phạm Thị</t>
  </si>
  <si>
    <t>Hương</t>
  </si>
  <si>
    <t>DHLTTK K8</t>
  </si>
  <si>
    <t>LTCQ8DH013</t>
  </si>
  <si>
    <t>Vũ Thị</t>
  </si>
  <si>
    <t>Tuyến</t>
  </si>
  <si>
    <t>DHLTCĐTK K8</t>
  </si>
  <si>
    <t>CQ08DH0344</t>
  </si>
  <si>
    <t>Bùi Thị</t>
  </si>
  <si>
    <t>Hằng</t>
  </si>
  <si>
    <t>TK DHK8A</t>
  </si>
  <si>
    <t>CQ08DH0342</t>
  </si>
  <si>
    <t>Nga</t>
  </si>
  <si>
    <t>CQ08DH0420</t>
  </si>
  <si>
    <t>Vũ Thị Khánh</t>
  </si>
  <si>
    <t>Ly</t>
  </si>
  <si>
    <t>II</t>
  </si>
  <si>
    <t>Cao Đẳng</t>
  </si>
  <si>
    <t>CQ23CD0114</t>
  </si>
  <si>
    <t xml:space="preserve">Phạm Văn </t>
  </si>
  <si>
    <t>Chiến</t>
  </si>
  <si>
    <t>OTO CĐK23</t>
  </si>
  <si>
    <t> Tổng cộng (I +II)</t>
  </si>
  <si>
    <t>TDHTKCK K7</t>
  </si>
  <si>
    <t>Lớp, 
chuyên ngành</t>
  </si>
  <si>
    <t>Xuất sắc</t>
  </si>
  <si>
    <t>Điểm 
TBC HT</t>
  </si>
  <si>
    <t>Số tiền/1
 tín chỉ
(tháng)
(đ)</t>
  </si>
  <si>
    <t>Số tiền thưởng HBKKHT từ loại giỏi (đ)</t>
  </si>
  <si>
    <t>Thành tiền
(đ)</t>
  </si>
  <si>
    <t>BỘ CÔNG THƯƠNG</t>
  </si>
  <si>
    <t>CỘNG HÒA XÃ HỘI CHỦ NGHĨA VIỆT NAM</t>
  </si>
  <si>
    <r>
      <t xml:space="preserve">TRƯỜNG </t>
    </r>
    <r>
      <rPr>
        <b/>
        <u val="single"/>
        <sz val="11"/>
        <rFont val="Times New Roman"/>
        <family val="1"/>
      </rPr>
      <t>ĐH CÔNG NGHIỆP</t>
    </r>
    <r>
      <rPr>
        <b/>
        <sz val="11"/>
        <rFont val="Times New Roman"/>
        <family val="1"/>
      </rPr>
      <t xml:space="preserve"> QUẢNG NINH</t>
    </r>
  </si>
  <si>
    <t>DANH SÁCH HSSV ĐƯỢC XÉT CẤP HỌC BỔNG KHUYẾN KHÍCH HỌC TẬP HỌC KỲ II NĂM HỌC 2015- 2016</t>
  </si>
  <si>
    <t>Ký nhận</t>
  </si>
  <si>
    <t>8=5x6+7</t>
  </si>
  <si>
    <t xml:space="preserve"> ĐH K5</t>
  </si>
  <si>
    <t xml:space="preserve"> ĐH K6</t>
  </si>
  <si>
    <t xml:space="preserve"> ĐH K7</t>
  </si>
  <si>
    <t xml:space="preserve"> ĐHLT K8</t>
  </si>
  <si>
    <t xml:space="preserve"> ĐH K8</t>
  </si>
  <si>
    <t>Tổng toàn Khoa</t>
  </si>
  <si>
    <t>KHOA: CƠ KHÍ ĐỘNG LỰC</t>
  </si>
  <si>
    <t>Lớp</t>
  </si>
  <si>
    <t>Số TC</t>
  </si>
  <si>
    <t>Thành tiền</t>
  </si>
  <si>
    <t>Điểm TBC HT</t>
  </si>
  <si>
    <t xml:space="preserve">   Ký nhận</t>
  </si>
  <si>
    <t>TDHTKCK DHK7</t>
  </si>
  <si>
    <t>Độc lập -Tự do-Hạnh phúc</t>
  </si>
  <si>
    <t>ĐVT: đồng</t>
  </si>
  <si>
    <t>TP.CTHSSV</t>
  </si>
  <si>
    <t>Phạm Kim Vân</t>
  </si>
  <si>
    <t>P. TRƯỞNG KHOA CK- ĐL</t>
  </si>
  <si>
    <t>Nguyễn Thị Kim Tuyến</t>
  </si>
  <si>
    <t>Bằng chữ: Một trăm mười bốn triệu, bảy trăm bảy mươi nghìn đồng chẵn</t>
  </si>
  <si>
    <t>(Kèm theo QĐ số: 259 /QĐ- ĐHCNQN, ngày 13 tháng 12 năm 2016)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</si>
</sst>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8"/>
      <name val="Times New Roman"/>
      <family val="1"/>
    </font>
    <font>
      <b/>
      <u val="single"/>
      <sz val="10.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3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right" vertical="top" wrapText="1"/>
    </xf>
    <xf numFmtId="0" fontId="16" fillId="0" borderId="12" xfId="0" applyFont="1" applyBorder="1" applyAlignment="1">
      <alignment vertical="top" wrapText="1"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5" xfId="0" applyFont="1" applyBorder="1" applyAlignment="1">
      <alignment horizontal="center" vertical="top"/>
    </xf>
    <xf numFmtId="0" fontId="16" fillId="0" borderId="15" xfId="0" applyFont="1" applyBorder="1" applyAlignment="1">
      <alignment horizontal="center" wrapText="1"/>
    </xf>
    <xf numFmtId="3" fontId="16" fillId="0" borderId="15" xfId="0" applyNumberFormat="1" applyFont="1" applyBorder="1" applyAlignment="1">
      <alignment horizontal="center" vertical="top" wrapText="1"/>
    </xf>
    <xf numFmtId="3" fontId="16" fillId="0" borderId="15" xfId="0" applyNumberFormat="1" applyFont="1" applyBorder="1" applyAlignment="1">
      <alignment horizontal="right"/>
    </xf>
    <xf numFmtId="0" fontId="16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5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right" vertical="top" wrapText="1"/>
    </xf>
    <xf numFmtId="0" fontId="18" fillId="0" borderId="15" xfId="0" applyFont="1" applyBorder="1" applyAlignment="1">
      <alignment horizontal="center" vertical="top"/>
    </xf>
    <xf numFmtId="0" fontId="18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3" fontId="6" fillId="0" borderId="15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18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3" fontId="16" fillId="0" borderId="18" xfId="0" applyNumberFormat="1" applyFont="1" applyBorder="1" applyAlignment="1">
      <alignment horizontal="right" vertical="top" wrapText="1"/>
    </xf>
    <xf numFmtId="3" fontId="16" fillId="0" borderId="18" xfId="0" applyNumberFormat="1" applyFont="1" applyBorder="1" applyAlignment="1">
      <alignment horizontal="right"/>
    </xf>
    <xf numFmtId="0" fontId="16" fillId="0" borderId="18" xfId="0" applyFont="1" applyBorder="1" applyAlignment="1">
      <alignment vertical="top" wrapText="1"/>
    </xf>
    <xf numFmtId="0" fontId="16" fillId="0" borderId="21" xfId="0" applyFont="1" applyBorder="1" applyAlignment="1">
      <alignment/>
    </xf>
    <xf numFmtId="0" fontId="16" fillId="0" borderId="11" xfId="0" applyFont="1" applyBorder="1" applyAlignment="1">
      <alignment horizontal="right" vertical="top" wrapText="1"/>
    </xf>
    <xf numFmtId="3" fontId="6" fillId="0" borderId="11" xfId="0" applyNumberFormat="1" applyFont="1" applyBorder="1" applyAlignment="1">
      <alignment horizontal="right"/>
    </xf>
    <xf numFmtId="0" fontId="16" fillId="0" borderId="11" xfId="0" applyFont="1" applyBorder="1" applyAlignment="1">
      <alignment vertical="top"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wrapText="1"/>
    </xf>
    <xf numFmtId="0" fontId="19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20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right" vertical="top" wrapText="1"/>
    </xf>
    <xf numFmtId="0" fontId="3" fillId="0" borderId="23" xfId="0" applyFont="1" applyBorder="1" applyAlignment="1">
      <alignment horizontal="right"/>
    </xf>
    <xf numFmtId="0" fontId="3" fillId="0" borderId="23" xfId="0" applyFont="1" applyBorder="1" applyAlignment="1">
      <alignment vertical="top" wrapText="1"/>
    </xf>
    <xf numFmtId="0" fontId="21" fillId="0" borderId="23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center" vertical="top"/>
    </xf>
    <xf numFmtId="0" fontId="21" fillId="0" borderId="23" xfId="0" applyFont="1" applyBorder="1" applyAlignment="1">
      <alignment horizontal="center" wrapText="1"/>
    </xf>
    <xf numFmtId="3" fontId="21" fillId="0" borderId="23" xfId="0" applyNumberFormat="1" applyFont="1" applyBorder="1" applyAlignment="1">
      <alignment horizontal="center" vertical="top" wrapText="1"/>
    </xf>
    <xf numFmtId="3" fontId="21" fillId="0" borderId="23" xfId="0" applyNumberFormat="1" applyFont="1" applyBorder="1" applyAlignment="1">
      <alignment horizontal="right"/>
    </xf>
    <xf numFmtId="0" fontId="21" fillId="0" borderId="23" xfId="0" applyFont="1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0" fontId="22" fillId="0" borderId="23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23" xfId="0" applyFont="1" applyBorder="1" applyAlignment="1">
      <alignment horizontal="center" wrapText="1"/>
    </xf>
    <xf numFmtId="0" fontId="23" fillId="0" borderId="23" xfId="0" applyFont="1" applyBorder="1" applyAlignment="1">
      <alignment horizontal="right" vertical="top" wrapText="1"/>
    </xf>
    <xf numFmtId="0" fontId="23" fillId="0" borderId="23" xfId="0" applyFont="1" applyBorder="1" applyAlignment="1">
      <alignment vertical="top" wrapText="1"/>
    </xf>
    <xf numFmtId="0" fontId="24" fillId="0" borderId="23" xfId="0" applyFont="1" applyBorder="1" applyAlignment="1">
      <alignment horizontal="center"/>
    </xf>
    <xf numFmtId="0" fontId="21" fillId="0" borderId="23" xfId="0" applyFont="1" applyBorder="1" applyAlignment="1">
      <alignment horizontal="right" vertical="top" wrapText="1"/>
    </xf>
    <xf numFmtId="3" fontId="21" fillId="0" borderId="23" xfId="0" applyNumberFormat="1" applyFont="1" applyBorder="1" applyAlignment="1">
      <alignment horizontal="right" vertical="top" wrapText="1"/>
    </xf>
    <xf numFmtId="0" fontId="21" fillId="0" borderId="24" xfId="0" applyFont="1" applyBorder="1" applyAlignment="1">
      <alignment horizontal="right" vertical="top" wrapText="1"/>
    </xf>
    <xf numFmtId="3" fontId="21" fillId="0" borderId="24" xfId="0" applyNumberFormat="1" applyFont="1" applyBorder="1" applyAlignment="1">
      <alignment horizontal="right"/>
    </xf>
    <xf numFmtId="0" fontId="21" fillId="0" borderId="24" xfId="0" applyFont="1" applyBorder="1" applyAlignment="1">
      <alignment vertical="top" wrapText="1"/>
    </xf>
    <xf numFmtId="0" fontId="2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1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21" fillId="0" borderId="26" xfId="0" applyFont="1" applyBorder="1" applyAlignment="1">
      <alignment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176" fontId="16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27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4" borderId="33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2</xdr:row>
      <xdr:rowOff>9525</xdr:rowOff>
    </xdr:from>
    <xdr:to>
      <xdr:col>10</xdr:col>
      <xdr:colOff>123825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5876925" y="4095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9">
      <selection activeCell="K37" sqref="K37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3" width="16.8515625" style="0" bestFit="1" customWidth="1"/>
    <col min="4" max="4" width="9.140625" style="1" customWidth="1"/>
    <col min="5" max="5" width="15.8515625" style="0" bestFit="1" customWidth="1"/>
    <col min="11" max="11" width="11.140625" style="0" bestFit="1" customWidth="1"/>
  </cols>
  <sheetData>
    <row r="1" spans="1:13" ht="12.75">
      <c r="A1" s="120" t="s">
        <v>0</v>
      </c>
      <c r="B1" s="120" t="s">
        <v>1</v>
      </c>
      <c r="C1" s="120" t="s">
        <v>2</v>
      </c>
      <c r="D1" s="120"/>
      <c r="E1" s="120" t="s">
        <v>147</v>
      </c>
      <c r="F1" s="120" t="s">
        <v>3</v>
      </c>
      <c r="G1" s="120"/>
      <c r="H1" s="120"/>
      <c r="I1" s="69"/>
      <c r="J1" s="69"/>
      <c r="K1" s="122" t="s">
        <v>149</v>
      </c>
      <c r="L1" s="69"/>
      <c r="M1" s="122" t="s">
        <v>5</v>
      </c>
    </row>
    <row r="2" spans="1:13" ht="12.75">
      <c r="A2" s="121"/>
      <c r="B2" s="121"/>
      <c r="C2" s="121"/>
      <c r="D2" s="121"/>
      <c r="E2" s="121"/>
      <c r="F2" s="121"/>
      <c r="G2" s="121"/>
      <c r="H2" s="121"/>
      <c r="I2" s="71"/>
      <c r="J2" s="71"/>
      <c r="K2" s="123"/>
      <c r="L2" s="71"/>
      <c r="M2" s="123"/>
    </row>
    <row r="3" spans="1:13" ht="25.5">
      <c r="A3" s="121"/>
      <c r="B3" s="121"/>
      <c r="C3" s="121"/>
      <c r="D3" s="121"/>
      <c r="E3" s="121"/>
      <c r="F3" s="70" t="s">
        <v>150</v>
      </c>
      <c r="G3" s="72" t="s">
        <v>6</v>
      </c>
      <c r="H3" s="72" t="s">
        <v>7</v>
      </c>
      <c r="I3" s="71" t="s">
        <v>148</v>
      </c>
      <c r="J3" s="71" t="s">
        <v>4</v>
      </c>
      <c r="K3" s="123"/>
      <c r="L3" s="71" t="s">
        <v>138</v>
      </c>
      <c r="M3" s="123"/>
    </row>
    <row r="4" spans="1:13" ht="15">
      <c r="A4" s="73" t="s">
        <v>8</v>
      </c>
      <c r="B4" s="73" t="s">
        <v>9</v>
      </c>
      <c r="C4" s="101"/>
      <c r="D4" s="103"/>
      <c r="E4" s="75"/>
      <c r="F4" s="76"/>
      <c r="G4" s="76"/>
      <c r="H4" s="76"/>
      <c r="I4" s="77"/>
      <c r="J4" s="78"/>
      <c r="K4" s="79"/>
      <c r="L4" s="80"/>
      <c r="M4" s="74"/>
    </row>
    <row r="5" spans="1:13" ht="13.5">
      <c r="A5" s="81">
        <v>1</v>
      </c>
      <c r="B5" s="82" t="s">
        <v>10</v>
      </c>
      <c r="C5" s="102" t="s">
        <v>11</v>
      </c>
      <c r="D5" s="104" t="s">
        <v>12</v>
      </c>
      <c r="E5" s="82" t="s">
        <v>13</v>
      </c>
      <c r="F5" s="81">
        <v>9.47</v>
      </c>
      <c r="G5" s="83" t="s">
        <v>14</v>
      </c>
      <c r="H5" s="81" t="s">
        <v>14</v>
      </c>
      <c r="I5" s="84">
        <v>17</v>
      </c>
      <c r="J5" s="85">
        <v>170000</v>
      </c>
      <c r="K5" s="86">
        <v>3440000</v>
      </c>
      <c r="L5" s="87"/>
      <c r="M5" s="82"/>
    </row>
    <row r="6" spans="1:13" ht="13.5">
      <c r="A6" s="81">
        <v>2</v>
      </c>
      <c r="B6" s="82" t="s">
        <v>15</v>
      </c>
      <c r="C6" s="102" t="s">
        <v>16</v>
      </c>
      <c r="D6" s="104" t="s">
        <v>17</v>
      </c>
      <c r="E6" s="82" t="s">
        <v>13</v>
      </c>
      <c r="F6" s="81">
        <v>9.47</v>
      </c>
      <c r="G6" s="83" t="s">
        <v>14</v>
      </c>
      <c r="H6" s="81" t="s">
        <v>14</v>
      </c>
      <c r="I6" s="84">
        <v>17</v>
      </c>
      <c r="J6" s="85">
        <v>170000</v>
      </c>
      <c r="K6" s="86">
        <v>3440000</v>
      </c>
      <c r="L6" s="87"/>
      <c r="M6" s="82"/>
    </row>
    <row r="7" spans="1:13" ht="13.5">
      <c r="A7" s="81">
        <v>3</v>
      </c>
      <c r="B7" s="82" t="s">
        <v>18</v>
      </c>
      <c r="C7" s="102" t="s">
        <v>19</v>
      </c>
      <c r="D7" s="104" t="s">
        <v>20</v>
      </c>
      <c r="E7" s="82" t="s">
        <v>21</v>
      </c>
      <c r="F7" s="81">
        <v>8.2</v>
      </c>
      <c r="G7" s="83" t="s">
        <v>14</v>
      </c>
      <c r="H7" s="81" t="s">
        <v>22</v>
      </c>
      <c r="I7" s="84">
        <v>15</v>
      </c>
      <c r="J7" s="85">
        <v>170000</v>
      </c>
      <c r="K7" s="86">
        <v>2850000</v>
      </c>
      <c r="L7" s="87"/>
      <c r="M7" s="82"/>
    </row>
    <row r="8" spans="1:13" ht="13.5">
      <c r="A8" s="81">
        <v>4</v>
      </c>
      <c r="B8" s="82" t="s">
        <v>23</v>
      </c>
      <c r="C8" s="102" t="s">
        <v>24</v>
      </c>
      <c r="D8" s="104" t="s">
        <v>25</v>
      </c>
      <c r="E8" s="82" t="s">
        <v>26</v>
      </c>
      <c r="F8" s="81">
        <v>7.9</v>
      </c>
      <c r="G8" s="81" t="s">
        <v>27</v>
      </c>
      <c r="H8" s="83" t="s">
        <v>28</v>
      </c>
      <c r="I8" s="84">
        <v>20</v>
      </c>
      <c r="J8" s="85">
        <v>170000</v>
      </c>
      <c r="K8" s="86">
        <v>3400000</v>
      </c>
      <c r="L8" s="87"/>
      <c r="M8" s="82"/>
    </row>
    <row r="9" spans="1:13" ht="13.5">
      <c r="A9" s="81">
        <v>5</v>
      </c>
      <c r="B9" s="82" t="s">
        <v>29</v>
      </c>
      <c r="C9" s="102" t="s">
        <v>30</v>
      </c>
      <c r="D9" s="104" t="s">
        <v>31</v>
      </c>
      <c r="E9" s="82" t="s">
        <v>32</v>
      </c>
      <c r="F9" s="81">
        <v>7.5</v>
      </c>
      <c r="G9" s="81" t="s">
        <v>27</v>
      </c>
      <c r="H9" s="83" t="s">
        <v>28</v>
      </c>
      <c r="I9" s="84">
        <v>20</v>
      </c>
      <c r="J9" s="85">
        <v>170000</v>
      </c>
      <c r="K9" s="86">
        <v>3400000</v>
      </c>
      <c r="L9" s="87"/>
      <c r="M9" s="82"/>
    </row>
    <row r="10" spans="1:13" ht="13.5">
      <c r="A10" s="81">
        <v>6</v>
      </c>
      <c r="B10" s="82" t="s">
        <v>33</v>
      </c>
      <c r="C10" s="102" t="s">
        <v>34</v>
      </c>
      <c r="D10" s="104" t="s">
        <v>31</v>
      </c>
      <c r="E10" s="82" t="s">
        <v>35</v>
      </c>
      <c r="F10" s="81">
        <v>7.39</v>
      </c>
      <c r="G10" s="81" t="s">
        <v>27</v>
      </c>
      <c r="H10" s="83" t="s">
        <v>28</v>
      </c>
      <c r="I10" s="84">
        <v>18</v>
      </c>
      <c r="J10" s="85">
        <v>170000</v>
      </c>
      <c r="K10" s="86">
        <v>3060000</v>
      </c>
      <c r="L10" s="87"/>
      <c r="M10" s="82"/>
    </row>
    <row r="11" spans="1:13" ht="13.5">
      <c r="A11" s="81">
        <v>7</v>
      </c>
      <c r="B11" s="82" t="s">
        <v>36</v>
      </c>
      <c r="C11" s="102" t="s">
        <v>37</v>
      </c>
      <c r="D11" s="104" t="s">
        <v>38</v>
      </c>
      <c r="E11" s="82" t="s">
        <v>35</v>
      </c>
      <c r="F11" s="81">
        <v>7</v>
      </c>
      <c r="G11" s="81" t="s">
        <v>27</v>
      </c>
      <c r="H11" s="83" t="s">
        <v>28</v>
      </c>
      <c r="I11" s="84">
        <v>20</v>
      </c>
      <c r="J11" s="85">
        <v>170000</v>
      </c>
      <c r="K11" s="86">
        <v>3400000</v>
      </c>
      <c r="L11" s="87"/>
      <c r="M11" s="82"/>
    </row>
    <row r="12" spans="1:13" ht="13.5">
      <c r="A12" s="81">
        <v>8</v>
      </c>
      <c r="B12" s="82" t="s">
        <v>39</v>
      </c>
      <c r="C12" s="102" t="s">
        <v>40</v>
      </c>
      <c r="D12" s="104" t="s">
        <v>41</v>
      </c>
      <c r="E12" s="82" t="s">
        <v>35</v>
      </c>
      <c r="F12" s="81">
        <v>7</v>
      </c>
      <c r="G12" s="81" t="s">
        <v>27</v>
      </c>
      <c r="H12" s="83" t="s">
        <v>28</v>
      </c>
      <c r="I12" s="84">
        <v>23</v>
      </c>
      <c r="J12" s="85">
        <v>170000</v>
      </c>
      <c r="K12" s="86">
        <v>3910000</v>
      </c>
      <c r="L12" s="87"/>
      <c r="M12" s="82"/>
    </row>
    <row r="13" spans="1:13" ht="13.5">
      <c r="A13" s="81">
        <v>9</v>
      </c>
      <c r="B13" s="82" t="s">
        <v>42</v>
      </c>
      <c r="C13" s="102" t="s">
        <v>43</v>
      </c>
      <c r="D13" s="104" t="s">
        <v>44</v>
      </c>
      <c r="E13" s="82" t="s">
        <v>45</v>
      </c>
      <c r="F13" s="81">
        <v>9</v>
      </c>
      <c r="G13" s="81" t="s">
        <v>27</v>
      </c>
      <c r="H13" s="81" t="s">
        <v>14</v>
      </c>
      <c r="I13" s="84">
        <v>16</v>
      </c>
      <c r="J13" s="85">
        <v>170000</v>
      </c>
      <c r="K13" s="86">
        <v>3270000</v>
      </c>
      <c r="L13" s="87"/>
      <c r="M13" s="82"/>
    </row>
    <row r="14" spans="1:13" ht="13.5">
      <c r="A14" s="81">
        <v>10</v>
      </c>
      <c r="B14" s="82" t="s">
        <v>46</v>
      </c>
      <c r="C14" s="102" t="s">
        <v>47</v>
      </c>
      <c r="D14" s="104" t="s">
        <v>48</v>
      </c>
      <c r="E14" s="82" t="s">
        <v>45</v>
      </c>
      <c r="F14" s="81">
        <v>8.5</v>
      </c>
      <c r="G14" s="83" t="s">
        <v>14</v>
      </c>
      <c r="H14" s="83" t="s">
        <v>22</v>
      </c>
      <c r="I14" s="84">
        <v>16</v>
      </c>
      <c r="J14" s="85">
        <v>170000</v>
      </c>
      <c r="K14" s="86">
        <v>3020000</v>
      </c>
      <c r="L14" s="87"/>
      <c r="M14" s="82"/>
    </row>
    <row r="15" spans="1:13" ht="13.5">
      <c r="A15" s="81">
        <v>11</v>
      </c>
      <c r="B15" s="82" t="s">
        <v>49</v>
      </c>
      <c r="C15" s="102" t="s">
        <v>50</v>
      </c>
      <c r="D15" s="104" t="s">
        <v>51</v>
      </c>
      <c r="E15" s="82" t="s">
        <v>52</v>
      </c>
      <c r="F15" s="81">
        <v>8.3</v>
      </c>
      <c r="G15" s="83" t="s">
        <v>14</v>
      </c>
      <c r="H15" s="83" t="s">
        <v>22</v>
      </c>
      <c r="I15" s="84">
        <v>20</v>
      </c>
      <c r="J15" s="85">
        <v>170000</v>
      </c>
      <c r="K15" s="86">
        <v>3700000</v>
      </c>
      <c r="L15" s="87"/>
      <c r="M15" s="82"/>
    </row>
    <row r="16" spans="1:13" ht="13.5">
      <c r="A16" s="81">
        <v>12</v>
      </c>
      <c r="B16" s="82" t="s">
        <v>53</v>
      </c>
      <c r="C16" s="102" t="s">
        <v>54</v>
      </c>
      <c r="D16" s="104" t="s">
        <v>55</v>
      </c>
      <c r="E16" s="82" t="s">
        <v>52</v>
      </c>
      <c r="F16" s="81">
        <v>7.96</v>
      </c>
      <c r="G16" s="81" t="s">
        <v>27</v>
      </c>
      <c r="H16" s="83" t="s">
        <v>28</v>
      </c>
      <c r="I16" s="84">
        <v>23</v>
      </c>
      <c r="J16" s="85">
        <v>170000</v>
      </c>
      <c r="K16" s="86">
        <v>3910000</v>
      </c>
      <c r="L16" s="87"/>
      <c r="M16" s="82"/>
    </row>
    <row r="17" spans="1:13" ht="13.5">
      <c r="A17" s="81">
        <v>13</v>
      </c>
      <c r="B17" s="82" t="s">
        <v>56</v>
      </c>
      <c r="C17" s="102" t="s">
        <v>11</v>
      </c>
      <c r="D17" s="104" t="s">
        <v>57</v>
      </c>
      <c r="E17" s="82" t="s">
        <v>45</v>
      </c>
      <c r="F17" s="81">
        <v>7.78</v>
      </c>
      <c r="G17" s="81" t="s">
        <v>27</v>
      </c>
      <c r="H17" s="83" t="s">
        <v>28</v>
      </c>
      <c r="I17" s="84">
        <v>18</v>
      </c>
      <c r="J17" s="85">
        <v>170000</v>
      </c>
      <c r="K17" s="86">
        <v>3060000</v>
      </c>
      <c r="L17" s="87"/>
      <c r="M17" s="82"/>
    </row>
    <row r="18" spans="1:13" ht="13.5">
      <c r="A18" s="81">
        <v>14</v>
      </c>
      <c r="B18" s="82" t="s">
        <v>58</v>
      </c>
      <c r="C18" s="102" t="s">
        <v>59</v>
      </c>
      <c r="D18" s="104" t="s">
        <v>60</v>
      </c>
      <c r="E18" s="82" t="s">
        <v>52</v>
      </c>
      <c r="F18" s="81">
        <v>7.75</v>
      </c>
      <c r="G18" s="81" t="s">
        <v>27</v>
      </c>
      <c r="H18" s="83" t="s">
        <v>28</v>
      </c>
      <c r="I18" s="84">
        <v>16</v>
      </c>
      <c r="J18" s="85">
        <v>170000</v>
      </c>
      <c r="K18" s="86">
        <v>2720000</v>
      </c>
      <c r="L18" s="87"/>
      <c r="M18" s="82"/>
    </row>
    <row r="19" spans="1:13" ht="13.5">
      <c r="A19" s="81">
        <v>15</v>
      </c>
      <c r="B19" s="82" t="s">
        <v>61</v>
      </c>
      <c r="C19" s="102" t="s">
        <v>62</v>
      </c>
      <c r="D19" s="104" t="s">
        <v>63</v>
      </c>
      <c r="E19" s="82" t="s">
        <v>52</v>
      </c>
      <c r="F19" s="81">
        <v>7.63</v>
      </c>
      <c r="G19" s="81" t="s">
        <v>27</v>
      </c>
      <c r="H19" s="83" t="s">
        <v>28</v>
      </c>
      <c r="I19" s="84">
        <v>16</v>
      </c>
      <c r="J19" s="85">
        <v>170000</v>
      </c>
      <c r="K19" s="86">
        <v>2720000</v>
      </c>
      <c r="L19" s="87"/>
      <c r="M19" s="82"/>
    </row>
    <row r="20" spans="1:13" ht="13.5">
      <c r="A20" s="81">
        <v>16</v>
      </c>
      <c r="B20" s="82" t="s">
        <v>64</v>
      </c>
      <c r="C20" s="102" t="s">
        <v>65</v>
      </c>
      <c r="D20" s="104" t="s">
        <v>60</v>
      </c>
      <c r="E20" s="82" t="s">
        <v>52</v>
      </c>
      <c r="F20" s="81">
        <v>7.56</v>
      </c>
      <c r="G20" s="81" t="s">
        <v>27</v>
      </c>
      <c r="H20" s="83" t="s">
        <v>28</v>
      </c>
      <c r="I20" s="84">
        <v>16</v>
      </c>
      <c r="J20" s="85">
        <v>170000</v>
      </c>
      <c r="K20" s="86">
        <v>2720000</v>
      </c>
      <c r="L20" s="87"/>
      <c r="M20" s="82"/>
    </row>
    <row r="21" spans="1:13" ht="13.5">
      <c r="A21" s="81">
        <v>17</v>
      </c>
      <c r="B21" s="82" t="s">
        <v>66</v>
      </c>
      <c r="C21" s="102" t="s">
        <v>11</v>
      </c>
      <c r="D21" s="104" t="s">
        <v>41</v>
      </c>
      <c r="E21" s="82" t="s">
        <v>52</v>
      </c>
      <c r="F21" s="81">
        <v>7.5</v>
      </c>
      <c r="G21" s="81" t="s">
        <v>27</v>
      </c>
      <c r="H21" s="83" t="s">
        <v>28</v>
      </c>
      <c r="I21" s="84">
        <v>16</v>
      </c>
      <c r="J21" s="85">
        <v>170000</v>
      </c>
      <c r="K21" s="86">
        <v>2720000</v>
      </c>
      <c r="L21" s="87"/>
      <c r="M21" s="82"/>
    </row>
    <row r="22" spans="1:13" ht="13.5">
      <c r="A22" s="81">
        <v>18</v>
      </c>
      <c r="B22" s="82" t="s">
        <v>67</v>
      </c>
      <c r="C22" s="102" t="s">
        <v>68</v>
      </c>
      <c r="D22" s="104" t="s">
        <v>69</v>
      </c>
      <c r="E22" s="82" t="s">
        <v>52</v>
      </c>
      <c r="F22" s="81">
        <v>7.4</v>
      </c>
      <c r="G22" s="81" t="s">
        <v>27</v>
      </c>
      <c r="H22" s="83" t="s">
        <v>28</v>
      </c>
      <c r="I22" s="84">
        <v>20</v>
      </c>
      <c r="J22" s="85">
        <v>170000</v>
      </c>
      <c r="K22" s="86">
        <v>3400000</v>
      </c>
      <c r="L22" s="87"/>
      <c r="M22" s="82"/>
    </row>
    <row r="23" spans="1:13" ht="13.5">
      <c r="A23" s="81">
        <v>19</v>
      </c>
      <c r="B23" s="82" t="s">
        <v>70</v>
      </c>
      <c r="C23" s="102" t="s">
        <v>71</v>
      </c>
      <c r="D23" s="104" t="s">
        <v>72</v>
      </c>
      <c r="E23" s="82" t="s">
        <v>45</v>
      </c>
      <c r="F23" s="81">
        <v>7.39</v>
      </c>
      <c r="G23" s="81" t="s">
        <v>27</v>
      </c>
      <c r="H23" s="83" t="s">
        <v>28</v>
      </c>
      <c r="I23" s="84">
        <v>18</v>
      </c>
      <c r="J23" s="85">
        <v>170000</v>
      </c>
      <c r="K23" s="86">
        <v>3060000</v>
      </c>
      <c r="L23" s="88"/>
      <c r="M23" s="89"/>
    </row>
    <row r="24" spans="1:13" ht="13.5">
      <c r="A24" s="81">
        <v>20</v>
      </c>
      <c r="B24" s="82" t="s">
        <v>73</v>
      </c>
      <c r="C24" s="102" t="s">
        <v>74</v>
      </c>
      <c r="D24" s="104" t="s">
        <v>75</v>
      </c>
      <c r="E24" s="82" t="s">
        <v>45</v>
      </c>
      <c r="F24" s="81">
        <v>7.38</v>
      </c>
      <c r="G24" s="81" t="s">
        <v>27</v>
      </c>
      <c r="H24" s="83" t="s">
        <v>28</v>
      </c>
      <c r="I24" s="84">
        <v>16</v>
      </c>
      <c r="J24" s="85">
        <v>170000</v>
      </c>
      <c r="K24" s="86">
        <v>2720000</v>
      </c>
      <c r="L24" s="87"/>
      <c r="M24" s="82"/>
    </row>
    <row r="25" spans="1:13" ht="27">
      <c r="A25" s="81"/>
      <c r="B25" s="82"/>
      <c r="C25" s="102"/>
      <c r="D25" s="104"/>
      <c r="E25" s="82"/>
      <c r="F25" s="90" t="s">
        <v>150</v>
      </c>
      <c r="G25" s="90" t="s">
        <v>6</v>
      </c>
      <c r="H25" s="90" t="s">
        <v>7</v>
      </c>
      <c r="I25" s="91" t="s">
        <v>148</v>
      </c>
      <c r="J25" s="92" t="s">
        <v>4</v>
      </c>
      <c r="K25" s="82"/>
      <c r="L25" s="93" t="s">
        <v>151</v>
      </c>
      <c r="M25" s="82"/>
    </row>
    <row r="26" spans="1:13" ht="13.5">
      <c r="A26" s="81">
        <v>21</v>
      </c>
      <c r="B26" s="82" t="s">
        <v>76</v>
      </c>
      <c r="C26" s="102" t="s">
        <v>77</v>
      </c>
      <c r="D26" s="104" t="s">
        <v>78</v>
      </c>
      <c r="E26" s="82" t="s">
        <v>45</v>
      </c>
      <c r="F26" s="81">
        <v>7.33</v>
      </c>
      <c r="G26" s="81" t="s">
        <v>27</v>
      </c>
      <c r="H26" s="83" t="s">
        <v>28</v>
      </c>
      <c r="I26" s="84">
        <v>18</v>
      </c>
      <c r="J26" s="85">
        <v>170000</v>
      </c>
      <c r="K26" s="86">
        <v>3060000</v>
      </c>
      <c r="L26" s="87"/>
      <c r="M26" s="82"/>
    </row>
    <row r="27" spans="1:13" ht="13.5">
      <c r="A27" s="81">
        <v>22</v>
      </c>
      <c r="B27" s="82" t="s">
        <v>79</v>
      </c>
      <c r="C27" s="102" t="s">
        <v>80</v>
      </c>
      <c r="D27" s="104" t="s">
        <v>81</v>
      </c>
      <c r="E27" s="82" t="s">
        <v>82</v>
      </c>
      <c r="F27" s="84">
        <v>7.73</v>
      </c>
      <c r="G27" s="81" t="s">
        <v>27</v>
      </c>
      <c r="H27" s="83" t="s">
        <v>28</v>
      </c>
      <c r="I27" s="84">
        <v>22</v>
      </c>
      <c r="J27" s="85">
        <v>170000</v>
      </c>
      <c r="K27" s="86">
        <v>3740000</v>
      </c>
      <c r="L27" s="87"/>
      <c r="M27" s="82"/>
    </row>
    <row r="28" spans="1:13" ht="13.5">
      <c r="A28" s="81">
        <v>23</v>
      </c>
      <c r="B28" s="82" t="s">
        <v>83</v>
      </c>
      <c r="C28" s="102" t="s">
        <v>84</v>
      </c>
      <c r="D28" s="104" t="s">
        <v>85</v>
      </c>
      <c r="E28" s="82" t="s">
        <v>82</v>
      </c>
      <c r="F28" s="84">
        <v>7.67</v>
      </c>
      <c r="G28" s="81" t="s">
        <v>27</v>
      </c>
      <c r="H28" s="83" t="s">
        <v>28</v>
      </c>
      <c r="I28" s="84">
        <v>21</v>
      </c>
      <c r="J28" s="85">
        <v>170000</v>
      </c>
      <c r="K28" s="86">
        <v>3570000</v>
      </c>
      <c r="L28" s="87"/>
      <c r="M28" s="82"/>
    </row>
    <row r="29" spans="1:13" ht="13.5">
      <c r="A29" s="81">
        <v>24</v>
      </c>
      <c r="B29" s="82" t="s">
        <v>86</v>
      </c>
      <c r="C29" s="102" t="s">
        <v>11</v>
      </c>
      <c r="D29" s="104" t="s">
        <v>87</v>
      </c>
      <c r="E29" s="82" t="s">
        <v>82</v>
      </c>
      <c r="F29" s="81">
        <v>7.5</v>
      </c>
      <c r="G29" s="81" t="s">
        <v>27</v>
      </c>
      <c r="H29" s="83" t="s">
        <v>28</v>
      </c>
      <c r="I29" s="84">
        <v>20</v>
      </c>
      <c r="J29" s="85">
        <v>170000</v>
      </c>
      <c r="K29" s="86">
        <v>3400000</v>
      </c>
      <c r="L29" s="87"/>
      <c r="M29" s="82"/>
    </row>
    <row r="30" spans="1:13" ht="13.5">
      <c r="A30" s="81">
        <v>25</v>
      </c>
      <c r="B30" s="82" t="s">
        <v>88</v>
      </c>
      <c r="C30" s="102" t="s">
        <v>89</v>
      </c>
      <c r="D30" s="104" t="s">
        <v>25</v>
      </c>
      <c r="E30" s="82" t="s">
        <v>82</v>
      </c>
      <c r="F30" s="84">
        <v>7.44</v>
      </c>
      <c r="G30" s="81" t="s">
        <v>27</v>
      </c>
      <c r="H30" s="83" t="s">
        <v>28</v>
      </c>
      <c r="I30" s="84">
        <v>18</v>
      </c>
      <c r="J30" s="85">
        <v>170000</v>
      </c>
      <c r="K30" s="86">
        <v>3060000</v>
      </c>
      <c r="L30" s="87"/>
      <c r="M30" s="82"/>
    </row>
    <row r="31" spans="1:13" ht="13.5">
      <c r="A31" s="81">
        <v>26</v>
      </c>
      <c r="B31" s="82" t="s">
        <v>90</v>
      </c>
      <c r="C31" s="102" t="s">
        <v>91</v>
      </c>
      <c r="D31" s="104" t="s">
        <v>12</v>
      </c>
      <c r="E31" s="82" t="s">
        <v>82</v>
      </c>
      <c r="F31" s="84">
        <v>7.38</v>
      </c>
      <c r="G31" s="81" t="s">
        <v>27</v>
      </c>
      <c r="H31" s="83" t="s">
        <v>28</v>
      </c>
      <c r="I31" s="84">
        <v>24</v>
      </c>
      <c r="J31" s="85">
        <v>170000</v>
      </c>
      <c r="K31" s="86">
        <v>4080000</v>
      </c>
      <c r="L31" s="87"/>
      <c r="M31" s="82"/>
    </row>
    <row r="32" spans="1:13" ht="13.5">
      <c r="A32" s="81">
        <v>27</v>
      </c>
      <c r="B32" s="82" t="s">
        <v>92</v>
      </c>
      <c r="C32" s="102" t="s">
        <v>93</v>
      </c>
      <c r="D32" s="104" t="s">
        <v>17</v>
      </c>
      <c r="E32" s="82" t="s">
        <v>82</v>
      </c>
      <c r="F32" s="84">
        <v>7.28</v>
      </c>
      <c r="G32" s="81" t="s">
        <v>27</v>
      </c>
      <c r="H32" s="83" t="s">
        <v>28</v>
      </c>
      <c r="I32" s="84">
        <v>18</v>
      </c>
      <c r="J32" s="85">
        <v>170000</v>
      </c>
      <c r="K32" s="86">
        <v>3060000</v>
      </c>
      <c r="L32" s="87"/>
      <c r="M32" s="82"/>
    </row>
    <row r="33" spans="1:13" ht="13.5">
      <c r="A33" s="81">
        <v>28</v>
      </c>
      <c r="B33" s="82" t="s">
        <v>94</v>
      </c>
      <c r="C33" s="102" t="s">
        <v>95</v>
      </c>
      <c r="D33" s="104" t="s">
        <v>96</v>
      </c>
      <c r="E33" s="82" t="s">
        <v>97</v>
      </c>
      <c r="F33" s="81">
        <v>7.33</v>
      </c>
      <c r="G33" s="81" t="s">
        <v>27</v>
      </c>
      <c r="H33" s="83" t="s">
        <v>28</v>
      </c>
      <c r="I33" s="84">
        <v>18</v>
      </c>
      <c r="J33" s="85">
        <v>170000</v>
      </c>
      <c r="K33" s="86">
        <v>3060000</v>
      </c>
      <c r="L33" s="87"/>
      <c r="M33" s="82"/>
    </row>
    <row r="34" spans="1:13" ht="13.5">
      <c r="A34" s="81">
        <v>29</v>
      </c>
      <c r="B34" s="82" t="s">
        <v>98</v>
      </c>
      <c r="C34" s="102" t="s">
        <v>99</v>
      </c>
      <c r="D34" s="104" t="s">
        <v>100</v>
      </c>
      <c r="E34" s="82" t="s">
        <v>152</v>
      </c>
      <c r="F34" s="81">
        <v>7.85</v>
      </c>
      <c r="G34" s="81" t="s">
        <v>27</v>
      </c>
      <c r="H34" s="83" t="s">
        <v>28</v>
      </c>
      <c r="I34" s="84">
        <v>20</v>
      </c>
      <c r="J34" s="85">
        <v>170000</v>
      </c>
      <c r="K34" s="86">
        <v>3400000</v>
      </c>
      <c r="L34" s="87"/>
      <c r="M34" s="82"/>
    </row>
    <row r="35" spans="1:13" ht="13.5">
      <c r="A35" s="81">
        <v>30</v>
      </c>
      <c r="B35" s="82" t="s">
        <v>101</v>
      </c>
      <c r="C35" s="102" t="s">
        <v>102</v>
      </c>
      <c r="D35" s="104" t="s">
        <v>20</v>
      </c>
      <c r="E35" s="82" t="s">
        <v>152</v>
      </c>
      <c r="F35" s="81">
        <v>7.56</v>
      </c>
      <c r="G35" s="81" t="s">
        <v>27</v>
      </c>
      <c r="H35" s="83" t="s">
        <v>28</v>
      </c>
      <c r="I35" s="84">
        <v>18</v>
      </c>
      <c r="J35" s="85">
        <v>170000</v>
      </c>
      <c r="K35" s="86">
        <v>3060000</v>
      </c>
      <c r="L35" s="87"/>
      <c r="M35" s="82"/>
    </row>
    <row r="36" spans="1:13" ht="13.5">
      <c r="A36" s="81">
        <v>31</v>
      </c>
      <c r="B36" s="82" t="s">
        <v>103</v>
      </c>
      <c r="C36" s="102" t="s">
        <v>104</v>
      </c>
      <c r="D36" s="104" t="s">
        <v>105</v>
      </c>
      <c r="E36" s="82" t="s">
        <v>106</v>
      </c>
      <c r="F36" s="81">
        <v>8.04</v>
      </c>
      <c r="G36" s="81" t="s">
        <v>27</v>
      </c>
      <c r="H36" s="81" t="s">
        <v>22</v>
      </c>
      <c r="I36" s="84">
        <v>19</v>
      </c>
      <c r="J36" s="85">
        <v>220000</v>
      </c>
      <c r="K36" s="86">
        <v>2700000</v>
      </c>
      <c r="L36" s="87"/>
      <c r="M36" s="82"/>
    </row>
    <row r="37" spans="1:13" ht="13.5">
      <c r="A37" s="81">
        <v>32</v>
      </c>
      <c r="B37" s="82" t="s">
        <v>107</v>
      </c>
      <c r="C37" s="102" t="s">
        <v>108</v>
      </c>
      <c r="D37" s="104" t="s">
        <v>109</v>
      </c>
      <c r="E37" s="82" t="s">
        <v>110</v>
      </c>
      <c r="F37" s="81">
        <v>8.47</v>
      </c>
      <c r="G37" s="81" t="s">
        <v>27</v>
      </c>
      <c r="H37" s="81" t="s">
        <v>22</v>
      </c>
      <c r="I37" s="84">
        <v>17</v>
      </c>
      <c r="J37" s="85">
        <v>220000</v>
      </c>
      <c r="K37" s="86">
        <v>1400000</v>
      </c>
      <c r="L37" s="87"/>
      <c r="M37" s="82"/>
    </row>
    <row r="38" spans="1:13" ht="13.5">
      <c r="A38" s="81">
        <v>33</v>
      </c>
      <c r="B38" s="82" t="s">
        <v>111</v>
      </c>
      <c r="C38" s="102" t="s">
        <v>112</v>
      </c>
      <c r="D38" s="104" t="s">
        <v>113</v>
      </c>
      <c r="E38" s="82" t="s">
        <v>114</v>
      </c>
      <c r="F38" s="81">
        <v>7.46</v>
      </c>
      <c r="G38" s="81" t="s">
        <v>27</v>
      </c>
      <c r="H38" s="83" t="s">
        <v>28</v>
      </c>
      <c r="I38" s="84">
        <v>16</v>
      </c>
      <c r="J38" s="85">
        <v>220000</v>
      </c>
      <c r="K38" s="86">
        <v>3520000</v>
      </c>
      <c r="L38" s="87"/>
      <c r="M38" s="82"/>
    </row>
    <row r="39" spans="1:13" ht="13.5">
      <c r="A39" s="81">
        <v>34</v>
      </c>
      <c r="B39" s="82" t="s">
        <v>115</v>
      </c>
      <c r="C39" s="102" t="s">
        <v>16</v>
      </c>
      <c r="D39" s="104" t="s">
        <v>116</v>
      </c>
      <c r="E39" s="82" t="s">
        <v>114</v>
      </c>
      <c r="F39" s="81">
        <v>7.26</v>
      </c>
      <c r="G39" s="81" t="s">
        <v>27</v>
      </c>
      <c r="H39" s="83" t="s">
        <v>28</v>
      </c>
      <c r="I39" s="84">
        <v>16</v>
      </c>
      <c r="J39" s="85">
        <v>220000</v>
      </c>
      <c r="K39" s="86">
        <v>3520000</v>
      </c>
      <c r="L39" s="87"/>
      <c r="M39" s="82"/>
    </row>
    <row r="40" spans="1:13" ht="13.5">
      <c r="A40" s="81">
        <v>35</v>
      </c>
      <c r="B40" s="82" t="s">
        <v>117</v>
      </c>
      <c r="C40" s="102" t="s">
        <v>118</v>
      </c>
      <c r="D40" s="104" t="s">
        <v>119</v>
      </c>
      <c r="E40" s="82" t="s">
        <v>114</v>
      </c>
      <c r="F40" s="81">
        <v>7.26</v>
      </c>
      <c r="G40" s="81" t="s">
        <v>27</v>
      </c>
      <c r="H40" s="81" t="s">
        <v>28</v>
      </c>
      <c r="I40" s="84">
        <v>16</v>
      </c>
      <c r="J40" s="85">
        <v>220000</v>
      </c>
      <c r="K40" s="86">
        <v>3520000</v>
      </c>
      <c r="L40" s="87"/>
      <c r="M40" s="82"/>
    </row>
    <row r="41" spans="1:13" ht="13.5">
      <c r="A41" s="94" t="s">
        <v>120</v>
      </c>
      <c r="B41" s="94" t="s">
        <v>121</v>
      </c>
      <c r="C41" s="102"/>
      <c r="D41" s="104"/>
      <c r="E41" s="82"/>
      <c r="F41" s="81"/>
      <c r="G41" s="81"/>
      <c r="H41" s="81"/>
      <c r="I41" s="84"/>
      <c r="J41" s="95"/>
      <c r="K41" s="82"/>
      <c r="L41" s="87"/>
      <c r="M41" s="82"/>
    </row>
    <row r="42" spans="1:13" ht="13.5">
      <c r="A42" s="81">
        <v>1</v>
      </c>
      <c r="B42" s="82" t="s">
        <v>122</v>
      </c>
      <c r="C42" s="102" t="s">
        <v>123</v>
      </c>
      <c r="D42" s="104" t="s">
        <v>124</v>
      </c>
      <c r="E42" s="82" t="s">
        <v>125</v>
      </c>
      <c r="F42" s="81">
        <v>8.23</v>
      </c>
      <c r="G42" s="81" t="s">
        <v>27</v>
      </c>
      <c r="H42" s="81" t="s">
        <v>22</v>
      </c>
      <c r="I42" s="84">
        <v>22</v>
      </c>
      <c r="J42" s="96">
        <v>150000</v>
      </c>
      <c r="K42" s="86">
        <v>2700000</v>
      </c>
      <c r="L42" s="87"/>
      <c r="M42" s="82"/>
    </row>
    <row r="43" spans="1:13" ht="13.5">
      <c r="A43" s="124" t="s">
        <v>126</v>
      </c>
      <c r="B43" s="124"/>
      <c r="C43" s="124"/>
      <c r="D43" s="124"/>
      <c r="E43" s="124"/>
      <c r="F43" s="124"/>
      <c r="G43" s="124"/>
      <c r="H43" s="124"/>
      <c r="I43" s="97"/>
      <c r="J43" s="97"/>
      <c r="K43" s="98">
        <v>114770000</v>
      </c>
      <c r="L43" s="99"/>
      <c r="M43" s="100"/>
    </row>
  </sheetData>
  <sheetProtection/>
  <mergeCells count="8">
    <mergeCell ref="F1:H2"/>
    <mergeCell ref="K1:K3"/>
    <mergeCell ref="M1:M3"/>
    <mergeCell ref="A43:H43"/>
    <mergeCell ref="A1:A3"/>
    <mergeCell ref="B1:B3"/>
    <mergeCell ref="C1:D3"/>
    <mergeCell ref="E1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3"/>
  <sheetViews>
    <sheetView tabSelected="1" zoomScalePageLayoutView="0" workbookViewId="0" topLeftCell="A46">
      <selection activeCell="G65" sqref="G65"/>
    </sheetView>
  </sheetViews>
  <sheetFormatPr defaultColWidth="9.140625" defaultRowHeight="12.75"/>
  <cols>
    <col min="1" max="1" width="5.00390625" style="0" customWidth="1"/>
    <col min="2" max="2" width="14.7109375" style="0" bestFit="1" customWidth="1"/>
    <col min="3" max="3" width="16.8515625" style="0" bestFit="1" customWidth="1"/>
    <col min="4" max="4" width="9.140625" style="1" customWidth="1"/>
    <col min="5" max="5" width="14.140625" style="0" customWidth="1"/>
    <col min="7" max="7" width="8.28125" style="0" customWidth="1"/>
    <col min="12" max="12" width="12.28125" style="0" customWidth="1"/>
    <col min="13" max="13" width="11.28125" style="0" customWidth="1"/>
    <col min="14" max="14" width="8.28125" style="0" customWidth="1"/>
  </cols>
  <sheetData>
    <row r="1" spans="1:28" s="11" customFormat="1" ht="15.75" customHeight="1">
      <c r="A1" s="126" t="s">
        <v>134</v>
      </c>
      <c r="B1" s="126"/>
      <c r="C1" s="126"/>
      <c r="D1" s="8"/>
      <c r="E1" s="8"/>
      <c r="F1" s="127" t="s">
        <v>135</v>
      </c>
      <c r="G1" s="127"/>
      <c r="H1" s="127"/>
      <c r="I1" s="127"/>
      <c r="J1" s="127"/>
      <c r="K1" s="127"/>
      <c r="L1" s="127"/>
      <c r="M1" s="127"/>
      <c r="N1" s="9"/>
      <c r="O1" s="8"/>
      <c r="P1" s="8"/>
      <c r="Q1" s="8"/>
      <c r="R1" s="8"/>
      <c r="S1" s="10"/>
      <c r="T1" s="10"/>
      <c r="V1" s="127"/>
      <c r="W1" s="127"/>
      <c r="X1" s="127"/>
      <c r="Y1" s="127"/>
      <c r="Z1" s="127"/>
      <c r="AA1" s="127"/>
      <c r="AB1" s="127"/>
    </row>
    <row r="2" spans="1:28" s="11" customFormat="1" ht="15.75" customHeight="1">
      <c r="A2" s="12" t="s">
        <v>136</v>
      </c>
      <c r="B2" s="13"/>
      <c r="C2" s="13"/>
      <c r="D2" s="13"/>
      <c r="E2" s="13"/>
      <c r="F2" s="134" t="s">
        <v>153</v>
      </c>
      <c r="G2" s="134"/>
      <c r="H2" s="134"/>
      <c r="I2" s="134"/>
      <c r="J2" s="134"/>
      <c r="K2" s="134"/>
      <c r="L2" s="134"/>
      <c r="M2" s="134"/>
      <c r="N2" s="13"/>
      <c r="O2" s="13"/>
      <c r="P2" s="13"/>
      <c r="Q2" s="13"/>
      <c r="R2" s="13"/>
      <c r="S2" s="13"/>
      <c r="T2" s="14"/>
      <c r="V2" s="134"/>
      <c r="W2" s="134"/>
      <c r="X2" s="134"/>
      <c r="Y2" s="134"/>
      <c r="Z2" s="134"/>
      <c r="AA2" s="134"/>
      <c r="AB2" s="134"/>
    </row>
    <row r="3" spans="1:25" s="11" customFormat="1" ht="15.75" customHeight="1">
      <c r="A3" s="12"/>
      <c r="B3" s="8"/>
      <c r="C3" s="8"/>
      <c r="D3" s="8"/>
      <c r="E3" s="8"/>
      <c r="F3" s="14"/>
      <c r="G3" s="14"/>
      <c r="H3" s="14"/>
      <c r="I3" s="14"/>
      <c r="J3" s="14"/>
      <c r="K3" s="14"/>
      <c r="L3" s="14"/>
      <c r="M3" s="14"/>
      <c r="N3" s="14"/>
      <c r="O3" s="8"/>
      <c r="P3" s="8"/>
      <c r="Q3" s="8"/>
      <c r="R3" s="8"/>
      <c r="S3" s="10"/>
      <c r="T3" s="10"/>
      <c r="Y3" s="15"/>
    </row>
    <row r="4" spans="1:31" s="17" customFormat="1" ht="17.25" customHeight="1">
      <c r="A4" s="132" t="s">
        <v>137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16"/>
    </row>
    <row r="5" spans="1:31" s="17" customFormat="1" ht="17.25" customHeight="1">
      <c r="A5" s="132" t="s">
        <v>146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18"/>
    </row>
    <row r="6" spans="1:30" s="17" customFormat="1" ht="13.5" customHeight="1">
      <c r="A6" s="133" t="s">
        <v>160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1" customFormat="1" ht="18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 t="s">
        <v>154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0"/>
      <c r="Z7" s="19"/>
      <c r="AA7" s="19"/>
      <c r="AB7" s="19"/>
      <c r="AC7" s="19"/>
      <c r="AD7" s="19"/>
    </row>
    <row r="8" spans="1:14" ht="15.75" customHeight="1">
      <c r="A8" s="128" t="s">
        <v>0</v>
      </c>
      <c r="B8" s="130" t="s">
        <v>1</v>
      </c>
      <c r="C8" s="130" t="s">
        <v>2</v>
      </c>
      <c r="D8" s="130"/>
      <c r="E8" s="143" t="s">
        <v>128</v>
      </c>
      <c r="F8" s="118" t="s">
        <v>3</v>
      </c>
      <c r="G8" s="144"/>
      <c r="H8" s="119"/>
      <c r="I8" s="141" t="s">
        <v>131</v>
      </c>
      <c r="J8" s="135" t="s">
        <v>4</v>
      </c>
      <c r="K8" s="117"/>
      <c r="L8" s="145" t="s">
        <v>133</v>
      </c>
      <c r="M8" s="147" t="s">
        <v>138</v>
      </c>
      <c r="N8" s="145" t="s">
        <v>5</v>
      </c>
    </row>
    <row r="9" spans="1:14" ht="63.75">
      <c r="A9" s="129"/>
      <c r="B9" s="131"/>
      <c r="C9" s="131"/>
      <c r="D9" s="131"/>
      <c r="E9" s="131"/>
      <c r="F9" s="3" t="s">
        <v>130</v>
      </c>
      <c r="G9" s="3" t="s">
        <v>6</v>
      </c>
      <c r="H9" s="3" t="s">
        <v>7</v>
      </c>
      <c r="I9" s="142"/>
      <c r="J9" s="2" t="s">
        <v>132</v>
      </c>
      <c r="K9" s="2" t="s">
        <v>132</v>
      </c>
      <c r="L9" s="146"/>
      <c r="M9" s="148"/>
      <c r="N9" s="146"/>
    </row>
    <row r="10" spans="1:14" ht="15.75">
      <c r="A10" s="4"/>
      <c r="B10" s="4">
        <v>1</v>
      </c>
      <c r="C10" s="136">
        <v>2</v>
      </c>
      <c r="D10" s="137"/>
      <c r="E10" s="4">
        <v>3</v>
      </c>
      <c r="F10" s="138">
        <v>4</v>
      </c>
      <c r="G10" s="139"/>
      <c r="H10" s="140"/>
      <c r="I10" s="6">
        <v>5</v>
      </c>
      <c r="J10" s="6">
        <v>6</v>
      </c>
      <c r="K10" s="6">
        <v>7</v>
      </c>
      <c r="L10" s="5" t="s">
        <v>139</v>
      </c>
      <c r="M10" s="7"/>
      <c r="N10" s="5"/>
    </row>
    <row r="11" spans="1:14" ht="15" customHeight="1">
      <c r="A11" s="24" t="s">
        <v>8</v>
      </c>
      <c r="B11" s="24" t="s">
        <v>9</v>
      </c>
      <c r="C11" s="25"/>
      <c r="D11" s="26"/>
      <c r="E11" s="27"/>
      <c r="F11" s="28"/>
      <c r="G11" s="28"/>
      <c r="H11" s="28"/>
      <c r="I11" s="29"/>
      <c r="J11" s="30"/>
      <c r="K11" s="30"/>
      <c r="L11" s="52">
        <f>L12+L16+L22+L45+L48</f>
        <v>112070000</v>
      </c>
      <c r="M11" s="31"/>
      <c r="N11" s="27"/>
    </row>
    <row r="12" spans="1:14" ht="15" customHeight="1">
      <c r="A12" s="24"/>
      <c r="B12" s="24"/>
      <c r="C12" s="49" t="s">
        <v>140</v>
      </c>
      <c r="D12" s="26"/>
      <c r="E12" s="27"/>
      <c r="F12" s="28"/>
      <c r="G12" s="28"/>
      <c r="H12" s="28"/>
      <c r="I12" s="29"/>
      <c r="J12" s="30"/>
      <c r="K12" s="30"/>
      <c r="L12" s="48">
        <f>SUM(L13:L15)</f>
        <v>9730000</v>
      </c>
      <c r="M12" s="31"/>
      <c r="N12" s="27"/>
    </row>
    <row r="13" spans="1:14" ht="15.75">
      <c r="A13" s="32">
        <v>1</v>
      </c>
      <c r="B13" s="33" t="s">
        <v>10</v>
      </c>
      <c r="C13" s="34" t="s">
        <v>11</v>
      </c>
      <c r="D13" s="35" t="s">
        <v>12</v>
      </c>
      <c r="E13" s="47" t="s">
        <v>13</v>
      </c>
      <c r="F13" s="32">
        <v>9.47</v>
      </c>
      <c r="G13" s="45" t="s">
        <v>14</v>
      </c>
      <c r="H13" s="32" t="s">
        <v>129</v>
      </c>
      <c r="I13" s="37">
        <v>17</v>
      </c>
      <c r="J13" s="38">
        <v>170000</v>
      </c>
      <c r="K13" s="38">
        <v>550000</v>
      </c>
      <c r="L13" s="39">
        <f>I13*J13+K13</f>
        <v>3440000</v>
      </c>
      <c r="M13" s="40"/>
      <c r="N13" s="33"/>
    </row>
    <row r="14" spans="1:14" ht="15.75">
      <c r="A14" s="32">
        <f>A13+1</f>
        <v>2</v>
      </c>
      <c r="B14" s="33" t="s">
        <v>15</v>
      </c>
      <c r="C14" s="34" t="s">
        <v>16</v>
      </c>
      <c r="D14" s="35" t="s">
        <v>17</v>
      </c>
      <c r="E14" s="47" t="s">
        <v>13</v>
      </c>
      <c r="F14" s="32">
        <v>9.47</v>
      </c>
      <c r="G14" s="45" t="s">
        <v>14</v>
      </c>
      <c r="H14" s="32" t="s">
        <v>129</v>
      </c>
      <c r="I14" s="37">
        <v>17</v>
      </c>
      <c r="J14" s="38">
        <v>170000</v>
      </c>
      <c r="K14" s="38">
        <v>550000</v>
      </c>
      <c r="L14" s="39">
        <f>I14*J14+K14</f>
        <v>3440000</v>
      </c>
      <c r="M14" s="40"/>
      <c r="N14" s="33"/>
    </row>
    <row r="15" spans="1:14" ht="15.75">
      <c r="A15" s="32">
        <f>A14+1</f>
        <v>3</v>
      </c>
      <c r="B15" s="33" t="s">
        <v>18</v>
      </c>
      <c r="C15" s="34" t="s">
        <v>19</v>
      </c>
      <c r="D15" s="35" t="s">
        <v>20</v>
      </c>
      <c r="E15" s="47" t="s">
        <v>21</v>
      </c>
      <c r="F15" s="32">
        <v>8.2</v>
      </c>
      <c r="G15" s="45" t="s">
        <v>14</v>
      </c>
      <c r="H15" s="32" t="s">
        <v>22</v>
      </c>
      <c r="I15" s="37">
        <v>15</v>
      </c>
      <c r="J15" s="38">
        <v>170000</v>
      </c>
      <c r="K15" s="38">
        <v>300000</v>
      </c>
      <c r="L15" s="39">
        <f>I15*J15+K15</f>
        <v>2850000</v>
      </c>
      <c r="M15" s="40"/>
      <c r="N15" s="33"/>
    </row>
    <row r="16" spans="1:14" ht="15.75">
      <c r="A16" s="32"/>
      <c r="B16" s="33"/>
      <c r="C16" s="50" t="s">
        <v>141</v>
      </c>
      <c r="D16" s="35"/>
      <c r="E16" s="47"/>
      <c r="F16" s="32"/>
      <c r="G16" s="45"/>
      <c r="H16" s="32"/>
      <c r="I16" s="37"/>
      <c r="J16" s="38"/>
      <c r="K16" s="38"/>
      <c r="L16" s="48">
        <f>SUM(L17:L21)</f>
        <v>17170000</v>
      </c>
      <c r="M16" s="40"/>
      <c r="N16" s="33"/>
    </row>
    <row r="17" spans="1:14" ht="15.75">
      <c r="A17" s="32">
        <f>A15+1</f>
        <v>4</v>
      </c>
      <c r="B17" s="33" t="s">
        <v>23</v>
      </c>
      <c r="C17" s="34" t="s">
        <v>24</v>
      </c>
      <c r="D17" s="35" t="s">
        <v>25</v>
      </c>
      <c r="E17" s="47" t="s">
        <v>26</v>
      </c>
      <c r="F17" s="32">
        <v>7.9</v>
      </c>
      <c r="G17" s="46" t="s">
        <v>27</v>
      </c>
      <c r="H17" s="36" t="s">
        <v>28</v>
      </c>
      <c r="I17" s="37">
        <v>20</v>
      </c>
      <c r="J17" s="38">
        <v>170000</v>
      </c>
      <c r="K17" s="38">
        <v>0</v>
      </c>
      <c r="L17" s="39">
        <f>I17*J17+K17</f>
        <v>3400000</v>
      </c>
      <c r="M17" s="40"/>
      <c r="N17" s="33"/>
    </row>
    <row r="18" spans="1:14" ht="15.75">
      <c r="A18" s="32">
        <f>A17+1</f>
        <v>5</v>
      </c>
      <c r="B18" s="33" t="s">
        <v>29</v>
      </c>
      <c r="C18" s="34" t="s">
        <v>30</v>
      </c>
      <c r="D18" s="35" t="s">
        <v>31</v>
      </c>
      <c r="E18" s="47" t="s">
        <v>32</v>
      </c>
      <c r="F18" s="32">
        <v>7.5</v>
      </c>
      <c r="G18" s="46" t="s">
        <v>27</v>
      </c>
      <c r="H18" s="36" t="s">
        <v>28</v>
      </c>
      <c r="I18" s="37">
        <v>20</v>
      </c>
      <c r="J18" s="38">
        <v>170000</v>
      </c>
      <c r="K18" s="38">
        <v>0</v>
      </c>
      <c r="L18" s="39">
        <f>I18*J18+K18</f>
        <v>3400000</v>
      </c>
      <c r="M18" s="40"/>
      <c r="N18" s="33"/>
    </row>
    <row r="19" spans="1:14" ht="15.75">
      <c r="A19" s="32">
        <f>A18+1</f>
        <v>6</v>
      </c>
      <c r="B19" s="33" t="s">
        <v>33</v>
      </c>
      <c r="C19" s="34" t="s">
        <v>34</v>
      </c>
      <c r="D19" s="35" t="s">
        <v>31</v>
      </c>
      <c r="E19" s="47" t="s">
        <v>35</v>
      </c>
      <c r="F19" s="32">
        <v>7.39</v>
      </c>
      <c r="G19" s="46" t="s">
        <v>27</v>
      </c>
      <c r="H19" s="36" t="s">
        <v>28</v>
      </c>
      <c r="I19" s="37">
        <v>18</v>
      </c>
      <c r="J19" s="38">
        <v>170000</v>
      </c>
      <c r="K19" s="38">
        <v>0</v>
      </c>
      <c r="L19" s="39">
        <f>I19*J19+K19</f>
        <v>3060000</v>
      </c>
      <c r="M19" s="40"/>
      <c r="N19" s="33"/>
    </row>
    <row r="20" spans="1:14" ht="15.75">
      <c r="A20" s="32">
        <f>A19+1</f>
        <v>7</v>
      </c>
      <c r="B20" s="33" t="s">
        <v>36</v>
      </c>
      <c r="C20" s="34" t="s">
        <v>37</v>
      </c>
      <c r="D20" s="35" t="s">
        <v>38</v>
      </c>
      <c r="E20" s="47" t="s">
        <v>35</v>
      </c>
      <c r="F20" s="32">
        <v>7</v>
      </c>
      <c r="G20" s="46" t="s">
        <v>27</v>
      </c>
      <c r="H20" s="36" t="s">
        <v>28</v>
      </c>
      <c r="I20" s="37">
        <v>20</v>
      </c>
      <c r="J20" s="38">
        <v>170000</v>
      </c>
      <c r="K20" s="38">
        <v>0</v>
      </c>
      <c r="L20" s="39">
        <f>I20*J20+K20</f>
        <v>3400000</v>
      </c>
      <c r="M20" s="40"/>
      <c r="N20" s="33"/>
    </row>
    <row r="21" spans="1:14" ht="15.75">
      <c r="A21" s="32">
        <f>A20+1</f>
        <v>8</v>
      </c>
      <c r="B21" s="33" t="s">
        <v>39</v>
      </c>
      <c r="C21" s="34" t="s">
        <v>40</v>
      </c>
      <c r="D21" s="35" t="s">
        <v>41</v>
      </c>
      <c r="E21" s="47" t="s">
        <v>35</v>
      </c>
      <c r="F21" s="32">
        <v>7</v>
      </c>
      <c r="G21" s="46" t="s">
        <v>27</v>
      </c>
      <c r="H21" s="36" t="s">
        <v>28</v>
      </c>
      <c r="I21" s="37">
        <v>23</v>
      </c>
      <c r="J21" s="38">
        <v>170000</v>
      </c>
      <c r="K21" s="38">
        <v>0</v>
      </c>
      <c r="L21" s="39">
        <f>I21*J21+K21</f>
        <v>3910000</v>
      </c>
      <c r="M21" s="40"/>
      <c r="N21" s="33"/>
    </row>
    <row r="22" spans="1:14" ht="15.75">
      <c r="A22" s="32"/>
      <c r="B22" s="33"/>
      <c r="C22" s="50" t="s">
        <v>142</v>
      </c>
      <c r="D22" s="35"/>
      <c r="E22" s="47"/>
      <c r="F22" s="32"/>
      <c r="G22" s="46"/>
      <c r="H22" s="36"/>
      <c r="I22" s="37"/>
      <c r="J22" s="38"/>
      <c r="K22" s="38"/>
      <c r="L22" s="48">
        <f>SUM(L23:L44)</f>
        <v>70510000</v>
      </c>
      <c r="M22" s="40"/>
      <c r="N22" s="33"/>
    </row>
    <row r="23" spans="1:14" ht="15.75">
      <c r="A23" s="32">
        <f>A21+1</f>
        <v>9</v>
      </c>
      <c r="B23" s="33" t="s">
        <v>42</v>
      </c>
      <c r="C23" s="34" t="s">
        <v>43</v>
      </c>
      <c r="D23" s="35" t="s">
        <v>44</v>
      </c>
      <c r="E23" s="47" t="s">
        <v>45</v>
      </c>
      <c r="F23" s="32">
        <v>9</v>
      </c>
      <c r="G23" s="46" t="s">
        <v>27</v>
      </c>
      <c r="H23" s="32" t="s">
        <v>14</v>
      </c>
      <c r="I23" s="37">
        <v>16</v>
      </c>
      <c r="J23" s="38">
        <v>170000</v>
      </c>
      <c r="K23" s="38">
        <v>550000</v>
      </c>
      <c r="L23" s="39">
        <f aca="true" t="shared" si="0" ref="L23:L44">I23*J23+K23</f>
        <v>3270000</v>
      </c>
      <c r="M23" s="40"/>
      <c r="N23" s="33"/>
    </row>
    <row r="24" spans="1:14" ht="15.75">
      <c r="A24" s="32">
        <f>A23+1</f>
        <v>10</v>
      </c>
      <c r="B24" s="33" t="s">
        <v>46</v>
      </c>
      <c r="C24" s="34" t="s">
        <v>47</v>
      </c>
      <c r="D24" s="35" t="s">
        <v>48</v>
      </c>
      <c r="E24" s="47" t="s">
        <v>45</v>
      </c>
      <c r="F24" s="32">
        <v>8.5</v>
      </c>
      <c r="G24" s="45" t="s">
        <v>14</v>
      </c>
      <c r="H24" s="36" t="s">
        <v>22</v>
      </c>
      <c r="I24" s="37">
        <v>16</v>
      </c>
      <c r="J24" s="38">
        <v>170000</v>
      </c>
      <c r="K24" s="38">
        <v>300000</v>
      </c>
      <c r="L24" s="39">
        <f t="shared" si="0"/>
        <v>3020000</v>
      </c>
      <c r="M24" s="40"/>
      <c r="N24" s="33"/>
    </row>
    <row r="25" spans="1:14" ht="15.75">
      <c r="A25" s="32">
        <f aca="true" t="shared" si="1" ref="A25:A44">A24+1</f>
        <v>11</v>
      </c>
      <c r="B25" s="33" t="s">
        <v>49</v>
      </c>
      <c r="C25" s="34" t="s">
        <v>50</v>
      </c>
      <c r="D25" s="35" t="s">
        <v>51</v>
      </c>
      <c r="E25" s="47" t="s">
        <v>52</v>
      </c>
      <c r="F25" s="32">
        <v>8.3</v>
      </c>
      <c r="G25" s="45" t="s">
        <v>14</v>
      </c>
      <c r="H25" s="36" t="s">
        <v>22</v>
      </c>
      <c r="I25" s="37">
        <v>20</v>
      </c>
      <c r="J25" s="38">
        <v>170000</v>
      </c>
      <c r="K25" s="38">
        <v>300000</v>
      </c>
      <c r="L25" s="39">
        <f t="shared" si="0"/>
        <v>3700000</v>
      </c>
      <c r="M25" s="40"/>
      <c r="N25" s="33"/>
    </row>
    <row r="26" spans="1:14" ht="15.75">
      <c r="A26" s="32">
        <f t="shared" si="1"/>
        <v>12</v>
      </c>
      <c r="B26" s="33" t="s">
        <v>53</v>
      </c>
      <c r="C26" s="34" t="s">
        <v>54</v>
      </c>
      <c r="D26" s="35" t="s">
        <v>55</v>
      </c>
      <c r="E26" s="47" t="s">
        <v>52</v>
      </c>
      <c r="F26" s="32">
        <v>7.96</v>
      </c>
      <c r="G26" s="46" t="s">
        <v>27</v>
      </c>
      <c r="H26" s="36" t="s">
        <v>28</v>
      </c>
      <c r="I26" s="37">
        <v>23</v>
      </c>
      <c r="J26" s="38">
        <v>170000</v>
      </c>
      <c r="K26" s="38">
        <v>0</v>
      </c>
      <c r="L26" s="39">
        <f t="shared" si="0"/>
        <v>3910000</v>
      </c>
      <c r="M26" s="40"/>
      <c r="N26" s="33"/>
    </row>
    <row r="27" spans="1:14" ht="15.75">
      <c r="A27" s="32">
        <f t="shared" si="1"/>
        <v>13</v>
      </c>
      <c r="B27" s="33" t="s">
        <v>56</v>
      </c>
      <c r="C27" s="34" t="s">
        <v>11</v>
      </c>
      <c r="D27" s="35" t="s">
        <v>57</v>
      </c>
      <c r="E27" s="47" t="s">
        <v>45</v>
      </c>
      <c r="F27" s="32">
        <v>7.78</v>
      </c>
      <c r="G27" s="46" t="s">
        <v>27</v>
      </c>
      <c r="H27" s="36" t="s">
        <v>28</v>
      </c>
      <c r="I27" s="37">
        <v>18</v>
      </c>
      <c r="J27" s="38">
        <v>170000</v>
      </c>
      <c r="K27" s="38">
        <v>0</v>
      </c>
      <c r="L27" s="39">
        <f t="shared" si="0"/>
        <v>3060000</v>
      </c>
      <c r="M27" s="40"/>
      <c r="N27" s="33"/>
    </row>
    <row r="28" spans="1:14" ht="15.75">
      <c r="A28" s="32">
        <f t="shared" si="1"/>
        <v>14</v>
      </c>
      <c r="B28" s="33" t="s">
        <v>58</v>
      </c>
      <c r="C28" s="34" t="s">
        <v>59</v>
      </c>
      <c r="D28" s="35" t="s">
        <v>60</v>
      </c>
      <c r="E28" s="47" t="s">
        <v>52</v>
      </c>
      <c r="F28" s="32">
        <v>7.75</v>
      </c>
      <c r="G28" s="46" t="s">
        <v>27</v>
      </c>
      <c r="H28" s="36" t="s">
        <v>28</v>
      </c>
      <c r="I28" s="37">
        <v>16</v>
      </c>
      <c r="J28" s="38">
        <v>170000</v>
      </c>
      <c r="K28" s="38">
        <v>0</v>
      </c>
      <c r="L28" s="39">
        <f t="shared" si="0"/>
        <v>2720000</v>
      </c>
      <c r="M28" s="40"/>
      <c r="N28" s="33"/>
    </row>
    <row r="29" spans="1:14" ht="15.75">
      <c r="A29" s="32">
        <f t="shared" si="1"/>
        <v>15</v>
      </c>
      <c r="B29" s="33" t="s">
        <v>61</v>
      </c>
      <c r="C29" s="34" t="s">
        <v>62</v>
      </c>
      <c r="D29" s="35" t="s">
        <v>63</v>
      </c>
      <c r="E29" s="47" t="s">
        <v>52</v>
      </c>
      <c r="F29" s="32">
        <v>7.63</v>
      </c>
      <c r="G29" s="46" t="s">
        <v>27</v>
      </c>
      <c r="H29" s="36" t="s">
        <v>28</v>
      </c>
      <c r="I29" s="37">
        <v>16</v>
      </c>
      <c r="J29" s="38">
        <v>170000</v>
      </c>
      <c r="K29" s="38">
        <v>0</v>
      </c>
      <c r="L29" s="39">
        <f t="shared" si="0"/>
        <v>2720000</v>
      </c>
      <c r="M29" s="40"/>
      <c r="N29" s="33"/>
    </row>
    <row r="30" spans="1:14" ht="15.75">
      <c r="A30" s="32">
        <f t="shared" si="1"/>
        <v>16</v>
      </c>
      <c r="B30" s="33" t="s">
        <v>64</v>
      </c>
      <c r="C30" s="34" t="s">
        <v>65</v>
      </c>
      <c r="D30" s="35" t="s">
        <v>60</v>
      </c>
      <c r="E30" s="47" t="s">
        <v>52</v>
      </c>
      <c r="F30" s="32">
        <v>7.56</v>
      </c>
      <c r="G30" s="46" t="s">
        <v>27</v>
      </c>
      <c r="H30" s="36" t="s">
        <v>28</v>
      </c>
      <c r="I30" s="37">
        <v>16</v>
      </c>
      <c r="J30" s="38">
        <v>170000</v>
      </c>
      <c r="K30" s="38">
        <v>0</v>
      </c>
      <c r="L30" s="39">
        <f t="shared" si="0"/>
        <v>2720000</v>
      </c>
      <c r="M30" s="40"/>
      <c r="N30" s="33"/>
    </row>
    <row r="31" spans="1:14" ht="15.75">
      <c r="A31" s="32">
        <f t="shared" si="1"/>
        <v>17</v>
      </c>
      <c r="B31" s="33" t="s">
        <v>66</v>
      </c>
      <c r="C31" s="34" t="s">
        <v>11</v>
      </c>
      <c r="D31" s="35" t="s">
        <v>41</v>
      </c>
      <c r="E31" s="47" t="s">
        <v>52</v>
      </c>
      <c r="F31" s="32">
        <v>7.5</v>
      </c>
      <c r="G31" s="46" t="s">
        <v>27</v>
      </c>
      <c r="H31" s="36" t="s">
        <v>28</v>
      </c>
      <c r="I31" s="37">
        <v>16</v>
      </c>
      <c r="J31" s="38">
        <v>170000</v>
      </c>
      <c r="K31" s="38">
        <v>0</v>
      </c>
      <c r="L31" s="39">
        <f t="shared" si="0"/>
        <v>2720000</v>
      </c>
      <c r="M31" s="40"/>
      <c r="N31" s="33"/>
    </row>
    <row r="32" spans="1:14" ht="15.75">
      <c r="A32" s="32">
        <f t="shared" si="1"/>
        <v>18</v>
      </c>
      <c r="B32" s="33" t="s">
        <v>67</v>
      </c>
      <c r="C32" s="34" t="s">
        <v>68</v>
      </c>
      <c r="D32" s="35" t="s">
        <v>69</v>
      </c>
      <c r="E32" s="47" t="s">
        <v>52</v>
      </c>
      <c r="F32" s="32">
        <v>7.4</v>
      </c>
      <c r="G32" s="46" t="s">
        <v>27</v>
      </c>
      <c r="H32" s="36" t="s">
        <v>28</v>
      </c>
      <c r="I32" s="37">
        <v>20</v>
      </c>
      <c r="J32" s="38">
        <v>170000</v>
      </c>
      <c r="K32" s="38">
        <v>0</v>
      </c>
      <c r="L32" s="39">
        <f t="shared" si="0"/>
        <v>3400000</v>
      </c>
      <c r="M32" s="40"/>
      <c r="N32" s="33"/>
    </row>
    <row r="33" spans="1:14" ht="15.75">
      <c r="A33" s="32">
        <f t="shared" si="1"/>
        <v>19</v>
      </c>
      <c r="B33" s="33" t="s">
        <v>70</v>
      </c>
      <c r="C33" s="34" t="s">
        <v>71</v>
      </c>
      <c r="D33" s="35" t="s">
        <v>72</v>
      </c>
      <c r="E33" s="47" t="s">
        <v>45</v>
      </c>
      <c r="F33" s="32">
        <v>7.39</v>
      </c>
      <c r="G33" s="46" t="s">
        <v>27</v>
      </c>
      <c r="H33" s="36" t="s">
        <v>28</v>
      </c>
      <c r="I33" s="37">
        <v>18</v>
      </c>
      <c r="J33" s="38">
        <v>170000</v>
      </c>
      <c r="K33" s="38">
        <v>0</v>
      </c>
      <c r="L33" s="39">
        <f t="shared" si="0"/>
        <v>3060000</v>
      </c>
      <c r="M33" s="41"/>
      <c r="N33" s="42"/>
    </row>
    <row r="34" spans="1:14" ht="15.75">
      <c r="A34" s="32">
        <f t="shared" si="1"/>
        <v>20</v>
      </c>
      <c r="B34" s="33" t="s">
        <v>73</v>
      </c>
      <c r="C34" s="34" t="s">
        <v>74</v>
      </c>
      <c r="D34" s="35" t="s">
        <v>75</v>
      </c>
      <c r="E34" s="47" t="s">
        <v>45</v>
      </c>
      <c r="F34" s="32">
        <v>7.38</v>
      </c>
      <c r="G34" s="46" t="s">
        <v>27</v>
      </c>
      <c r="H34" s="36" t="s">
        <v>28</v>
      </c>
      <c r="I34" s="37">
        <v>16</v>
      </c>
      <c r="J34" s="38">
        <v>170000</v>
      </c>
      <c r="K34" s="38">
        <v>0</v>
      </c>
      <c r="L34" s="39">
        <f t="shared" si="0"/>
        <v>2720000</v>
      </c>
      <c r="M34" s="40"/>
      <c r="N34" s="33"/>
    </row>
    <row r="35" spans="1:14" ht="15.75">
      <c r="A35" s="32">
        <f t="shared" si="1"/>
        <v>21</v>
      </c>
      <c r="B35" s="33" t="s">
        <v>76</v>
      </c>
      <c r="C35" s="34" t="s">
        <v>77</v>
      </c>
      <c r="D35" s="35" t="s">
        <v>78</v>
      </c>
      <c r="E35" s="47" t="s">
        <v>45</v>
      </c>
      <c r="F35" s="32">
        <v>7.33</v>
      </c>
      <c r="G35" s="46" t="s">
        <v>27</v>
      </c>
      <c r="H35" s="36" t="s">
        <v>28</v>
      </c>
      <c r="I35" s="37">
        <v>18</v>
      </c>
      <c r="J35" s="38">
        <v>170000</v>
      </c>
      <c r="K35" s="38">
        <v>0</v>
      </c>
      <c r="L35" s="39">
        <f t="shared" si="0"/>
        <v>3060000</v>
      </c>
      <c r="M35" s="40"/>
      <c r="N35" s="33"/>
    </row>
    <row r="36" spans="1:14" ht="15.75">
      <c r="A36" s="32">
        <f t="shared" si="1"/>
        <v>22</v>
      </c>
      <c r="B36" s="33" t="s">
        <v>79</v>
      </c>
      <c r="C36" s="34" t="s">
        <v>80</v>
      </c>
      <c r="D36" s="35" t="s">
        <v>81</v>
      </c>
      <c r="E36" s="47" t="s">
        <v>82</v>
      </c>
      <c r="F36" s="37">
        <v>7.73</v>
      </c>
      <c r="G36" s="46" t="s">
        <v>27</v>
      </c>
      <c r="H36" s="36" t="s">
        <v>28</v>
      </c>
      <c r="I36" s="37">
        <v>22</v>
      </c>
      <c r="J36" s="38">
        <v>170000</v>
      </c>
      <c r="K36" s="38">
        <v>0</v>
      </c>
      <c r="L36" s="39">
        <f t="shared" si="0"/>
        <v>3740000</v>
      </c>
      <c r="M36" s="40"/>
      <c r="N36" s="33"/>
    </row>
    <row r="37" spans="1:14" ht="15.75">
      <c r="A37" s="32">
        <f t="shared" si="1"/>
        <v>23</v>
      </c>
      <c r="B37" s="33" t="s">
        <v>83</v>
      </c>
      <c r="C37" s="34" t="s">
        <v>84</v>
      </c>
      <c r="D37" s="35" t="s">
        <v>85</v>
      </c>
      <c r="E37" s="47" t="s">
        <v>82</v>
      </c>
      <c r="F37" s="37">
        <v>7.67</v>
      </c>
      <c r="G37" s="46" t="s">
        <v>27</v>
      </c>
      <c r="H37" s="36" t="s">
        <v>28</v>
      </c>
      <c r="I37" s="37">
        <v>21</v>
      </c>
      <c r="J37" s="38">
        <v>170000</v>
      </c>
      <c r="K37" s="38">
        <v>0</v>
      </c>
      <c r="L37" s="39">
        <f t="shared" si="0"/>
        <v>3570000</v>
      </c>
      <c r="M37" s="40"/>
      <c r="N37" s="33"/>
    </row>
    <row r="38" spans="1:14" ht="15.75">
      <c r="A38" s="32">
        <f t="shared" si="1"/>
        <v>24</v>
      </c>
      <c r="B38" s="33" t="s">
        <v>86</v>
      </c>
      <c r="C38" s="34" t="s">
        <v>11</v>
      </c>
      <c r="D38" s="35" t="s">
        <v>87</v>
      </c>
      <c r="E38" s="47" t="s">
        <v>82</v>
      </c>
      <c r="F38" s="32">
        <v>7.5</v>
      </c>
      <c r="G38" s="46" t="s">
        <v>27</v>
      </c>
      <c r="H38" s="36" t="s">
        <v>28</v>
      </c>
      <c r="I38" s="37">
        <v>20</v>
      </c>
      <c r="J38" s="38">
        <v>170000</v>
      </c>
      <c r="K38" s="38">
        <v>0</v>
      </c>
      <c r="L38" s="39">
        <f t="shared" si="0"/>
        <v>3400000</v>
      </c>
      <c r="M38" s="40"/>
      <c r="N38" s="33"/>
    </row>
    <row r="39" spans="1:14" ht="15.75">
      <c r="A39" s="32">
        <f t="shared" si="1"/>
        <v>25</v>
      </c>
      <c r="B39" s="33" t="s">
        <v>88</v>
      </c>
      <c r="C39" s="34" t="s">
        <v>89</v>
      </c>
      <c r="D39" s="35" t="s">
        <v>25</v>
      </c>
      <c r="E39" s="47" t="s">
        <v>82</v>
      </c>
      <c r="F39" s="37">
        <v>7.44</v>
      </c>
      <c r="G39" s="46" t="s">
        <v>27</v>
      </c>
      <c r="H39" s="36" t="s">
        <v>28</v>
      </c>
      <c r="I39" s="37">
        <v>18</v>
      </c>
      <c r="J39" s="38">
        <v>170000</v>
      </c>
      <c r="K39" s="38">
        <v>0</v>
      </c>
      <c r="L39" s="39">
        <f t="shared" si="0"/>
        <v>3060000</v>
      </c>
      <c r="M39" s="40"/>
      <c r="N39" s="33"/>
    </row>
    <row r="40" spans="1:14" ht="15.75">
      <c r="A40" s="32">
        <f t="shared" si="1"/>
        <v>26</v>
      </c>
      <c r="B40" s="33" t="s">
        <v>90</v>
      </c>
      <c r="C40" s="34" t="s">
        <v>91</v>
      </c>
      <c r="D40" s="35" t="s">
        <v>12</v>
      </c>
      <c r="E40" s="47" t="s">
        <v>82</v>
      </c>
      <c r="F40" s="37">
        <v>7.38</v>
      </c>
      <c r="G40" s="46" t="s">
        <v>27</v>
      </c>
      <c r="H40" s="36" t="s">
        <v>28</v>
      </c>
      <c r="I40" s="37">
        <v>24</v>
      </c>
      <c r="J40" s="38">
        <v>170000</v>
      </c>
      <c r="K40" s="38">
        <v>0</v>
      </c>
      <c r="L40" s="39">
        <f t="shared" si="0"/>
        <v>4080000</v>
      </c>
      <c r="M40" s="40"/>
      <c r="N40" s="33"/>
    </row>
    <row r="41" spans="1:14" ht="15.75">
      <c r="A41" s="32">
        <f t="shared" si="1"/>
        <v>27</v>
      </c>
      <c r="B41" s="33" t="s">
        <v>92</v>
      </c>
      <c r="C41" s="34" t="s">
        <v>93</v>
      </c>
      <c r="D41" s="35" t="s">
        <v>17</v>
      </c>
      <c r="E41" s="47" t="s">
        <v>82</v>
      </c>
      <c r="F41" s="37">
        <v>7.28</v>
      </c>
      <c r="G41" s="46" t="s">
        <v>27</v>
      </c>
      <c r="H41" s="36" t="s">
        <v>28</v>
      </c>
      <c r="I41" s="37">
        <v>18</v>
      </c>
      <c r="J41" s="38">
        <v>170000</v>
      </c>
      <c r="K41" s="38">
        <v>0</v>
      </c>
      <c r="L41" s="39">
        <f t="shared" si="0"/>
        <v>3060000</v>
      </c>
      <c r="M41" s="40"/>
      <c r="N41" s="33"/>
    </row>
    <row r="42" spans="1:14" ht="15.75">
      <c r="A42" s="32">
        <f t="shared" si="1"/>
        <v>28</v>
      </c>
      <c r="B42" s="33" t="s">
        <v>94</v>
      </c>
      <c r="C42" s="34" t="s">
        <v>95</v>
      </c>
      <c r="D42" s="35" t="s">
        <v>96</v>
      </c>
      <c r="E42" s="47" t="s">
        <v>97</v>
      </c>
      <c r="F42" s="32">
        <v>7.33</v>
      </c>
      <c r="G42" s="46" t="s">
        <v>27</v>
      </c>
      <c r="H42" s="36" t="s">
        <v>28</v>
      </c>
      <c r="I42" s="37">
        <v>18</v>
      </c>
      <c r="J42" s="38">
        <v>170000</v>
      </c>
      <c r="K42" s="38">
        <v>0</v>
      </c>
      <c r="L42" s="39">
        <f t="shared" si="0"/>
        <v>3060000</v>
      </c>
      <c r="M42" s="40"/>
      <c r="N42" s="33"/>
    </row>
    <row r="43" spans="1:14" ht="15.75">
      <c r="A43" s="32">
        <f t="shared" si="1"/>
        <v>29</v>
      </c>
      <c r="B43" s="33" t="s">
        <v>98</v>
      </c>
      <c r="C43" s="34" t="s">
        <v>99</v>
      </c>
      <c r="D43" s="35" t="s">
        <v>100</v>
      </c>
      <c r="E43" s="47" t="s">
        <v>127</v>
      </c>
      <c r="F43" s="32">
        <v>7.85</v>
      </c>
      <c r="G43" s="46" t="s">
        <v>27</v>
      </c>
      <c r="H43" s="36" t="s">
        <v>28</v>
      </c>
      <c r="I43" s="37">
        <v>20</v>
      </c>
      <c r="J43" s="38">
        <v>170000</v>
      </c>
      <c r="K43" s="38">
        <v>0</v>
      </c>
      <c r="L43" s="39">
        <f t="shared" si="0"/>
        <v>3400000</v>
      </c>
      <c r="M43" s="40"/>
      <c r="N43" s="33"/>
    </row>
    <row r="44" spans="1:14" ht="15.75">
      <c r="A44" s="32">
        <f t="shared" si="1"/>
        <v>30</v>
      </c>
      <c r="B44" s="33" t="s">
        <v>101</v>
      </c>
      <c r="C44" s="34" t="s">
        <v>102</v>
      </c>
      <c r="D44" s="35" t="s">
        <v>20</v>
      </c>
      <c r="E44" s="47" t="s">
        <v>127</v>
      </c>
      <c r="F44" s="32">
        <v>7.56</v>
      </c>
      <c r="G44" s="46" t="s">
        <v>27</v>
      </c>
      <c r="H44" s="36" t="s">
        <v>28</v>
      </c>
      <c r="I44" s="37">
        <v>18</v>
      </c>
      <c r="J44" s="38">
        <v>170000</v>
      </c>
      <c r="K44" s="38">
        <v>0</v>
      </c>
      <c r="L44" s="39">
        <f t="shared" si="0"/>
        <v>3060000</v>
      </c>
      <c r="M44" s="40"/>
      <c r="N44" s="33"/>
    </row>
    <row r="45" spans="1:14" ht="15.75">
      <c r="A45" s="32"/>
      <c r="B45" s="33"/>
      <c r="C45" s="50" t="s">
        <v>143</v>
      </c>
      <c r="D45" s="35"/>
      <c r="E45" s="47"/>
      <c r="F45" s="32"/>
      <c r="G45" s="46"/>
      <c r="H45" s="36"/>
      <c r="I45" s="37"/>
      <c r="J45" s="38"/>
      <c r="K45" s="38"/>
      <c r="L45" s="48">
        <f>SUM(L46:L47)</f>
        <v>4100000</v>
      </c>
      <c r="M45" s="40"/>
      <c r="N45" s="33"/>
    </row>
    <row r="46" spans="1:14" ht="15.75">
      <c r="A46" s="32">
        <f>A44+1</f>
        <v>31</v>
      </c>
      <c r="B46" s="33" t="s">
        <v>103</v>
      </c>
      <c r="C46" s="34" t="s">
        <v>104</v>
      </c>
      <c r="D46" s="35" t="s">
        <v>105</v>
      </c>
      <c r="E46" s="47" t="s">
        <v>106</v>
      </c>
      <c r="F46" s="32">
        <v>8.04</v>
      </c>
      <c r="G46" s="46" t="s">
        <v>27</v>
      </c>
      <c r="H46" s="32" t="s">
        <v>22</v>
      </c>
      <c r="I46" s="37">
        <v>19</v>
      </c>
      <c r="J46" s="38">
        <v>220000</v>
      </c>
      <c r="K46" s="38"/>
      <c r="L46" s="39">
        <v>2700000</v>
      </c>
      <c r="M46" s="40"/>
      <c r="N46" s="33"/>
    </row>
    <row r="47" spans="1:14" ht="15.75">
      <c r="A47" s="32">
        <f>A46+1</f>
        <v>32</v>
      </c>
      <c r="B47" s="33" t="s">
        <v>107</v>
      </c>
      <c r="C47" s="34" t="s">
        <v>108</v>
      </c>
      <c r="D47" s="35" t="s">
        <v>109</v>
      </c>
      <c r="E47" s="47" t="s">
        <v>110</v>
      </c>
      <c r="F47" s="32">
        <v>8.47</v>
      </c>
      <c r="G47" s="46" t="s">
        <v>27</v>
      </c>
      <c r="H47" s="32" t="s">
        <v>22</v>
      </c>
      <c r="I47" s="37">
        <v>17</v>
      </c>
      <c r="J47" s="38">
        <v>220000</v>
      </c>
      <c r="K47" s="38"/>
      <c r="L47" s="39">
        <v>1400000</v>
      </c>
      <c r="M47" s="40"/>
      <c r="N47" s="33"/>
    </row>
    <row r="48" spans="1:14" ht="15.75">
      <c r="A48" s="32"/>
      <c r="B48" s="33"/>
      <c r="C48" s="50" t="s">
        <v>144</v>
      </c>
      <c r="D48" s="35"/>
      <c r="E48" s="47"/>
      <c r="F48" s="32"/>
      <c r="G48" s="46"/>
      <c r="H48" s="32"/>
      <c r="I48" s="37"/>
      <c r="J48" s="38"/>
      <c r="K48" s="38"/>
      <c r="L48" s="48">
        <f>SUM(L49:L51)</f>
        <v>10560000</v>
      </c>
      <c r="M48" s="40"/>
      <c r="N48" s="33"/>
    </row>
    <row r="49" spans="1:14" ht="15.75">
      <c r="A49" s="32">
        <f>A47+1</f>
        <v>33</v>
      </c>
      <c r="B49" s="33" t="s">
        <v>111</v>
      </c>
      <c r="C49" s="34" t="s">
        <v>112</v>
      </c>
      <c r="D49" s="35" t="s">
        <v>113</v>
      </c>
      <c r="E49" s="47" t="s">
        <v>114</v>
      </c>
      <c r="F49" s="32">
        <v>7.46</v>
      </c>
      <c r="G49" s="46" t="s">
        <v>27</v>
      </c>
      <c r="H49" s="36" t="s">
        <v>28</v>
      </c>
      <c r="I49" s="37">
        <v>16</v>
      </c>
      <c r="J49" s="38">
        <v>220000</v>
      </c>
      <c r="K49" s="38">
        <v>0</v>
      </c>
      <c r="L49" s="39">
        <f>I49*J49+K49</f>
        <v>3520000</v>
      </c>
      <c r="M49" s="40"/>
      <c r="N49" s="33"/>
    </row>
    <row r="50" spans="1:14" ht="15.75">
      <c r="A50" s="32">
        <f>A49+1</f>
        <v>34</v>
      </c>
      <c r="B50" s="33" t="s">
        <v>115</v>
      </c>
      <c r="C50" s="34" t="s">
        <v>16</v>
      </c>
      <c r="D50" s="35" t="s">
        <v>116</v>
      </c>
      <c r="E50" s="47" t="s">
        <v>114</v>
      </c>
      <c r="F50" s="32">
        <v>7.26</v>
      </c>
      <c r="G50" s="46" t="s">
        <v>27</v>
      </c>
      <c r="H50" s="36" t="s">
        <v>28</v>
      </c>
      <c r="I50" s="37">
        <v>16</v>
      </c>
      <c r="J50" s="38">
        <v>220000</v>
      </c>
      <c r="K50" s="38">
        <v>0</v>
      </c>
      <c r="L50" s="39">
        <f>I50*J50+K50</f>
        <v>3520000</v>
      </c>
      <c r="M50" s="40"/>
      <c r="N50" s="33"/>
    </row>
    <row r="51" spans="1:14" ht="15.75">
      <c r="A51" s="32">
        <f>A50+1</f>
        <v>35</v>
      </c>
      <c r="B51" s="33" t="s">
        <v>117</v>
      </c>
      <c r="C51" s="34" t="s">
        <v>118</v>
      </c>
      <c r="D51" s="35" t="s">
        <v>119</v>
      </c>
      <c r="E51" s="47" t="s">
        <v>114</v>
      </c>
      <c r="F51" s="32">
        <v>7.26</v>
      </c>
      <c r="G51" s="46" t="s">
        <v>27</v>
      </c>
      <c r="H51" s="32" t="s">
        <v>28</v>
      </c>
      <c r="I51" s="37">
        <v>16</v>
      </c>
      <c r="J51" s="38">
        <v>220000</v>
      </c>
      <c r="K51" s="38">
        <v>0</v>
      </c>
      <c r="L51" s="39">
        <f>I51*J51+K51</f>
        <v>3520000</v>
      </c>
      <c r="M51" s="40"/>
      <c r="N51" s="33"/>
    </row>
    <row r="52" spans="1:14" ht="15.75">
      <c r="A52" s="43" t="s">
        <v>120</v>
      </c>
      <c r="B52" s="43" t="s">
        <v>121</v>
      </c>
      <c r="C52" s="34"/>
      <c r="D52" s="35"/>
      <c r="E52" s="47"/>
      <c r="F52" s="32"/>
      <c r="G52" s="46"/>
      <c r="H52" s="32"/>
      <c r="I52" s="37"/>
      <c r="J52" s="44"/>
      <c r="K52" s="44"/>
      <c r="L52" s="51">
        <f>SUM(L53:L53)</f>
        <v>2700000</v>
      </c>
      <c r="M52" s="40"/>
      <c r="N52" s="33"/>
    </row>
    <row r="53" spans="1:14" ht="15.75">
      <c r="A53" s="53">
        <v>1</v>
      </c>
      <c r="B53" s="54" t="s">
        <v>122</v>
      </c>
      <c r="C53" s="55" t="s">
        <v>123</v>
      </c>
      <c r="D53" s="56" t="s">
        <v>124</v>
      </c>
      <c r="E53" s="57" t="s">
        <v>125</v>
      </c>
      <c r="F53" s="53">
        <v>8.23</v>
      </c>
      <c r="G53" s="58" t="s">
        <v>27</v>
      </c>
      <c r="H53" s="53" t="s">
        <v>22</v>
      </c>
      <c r="I53" s="59">
        <v>22</v>
      </c>
      <c r="J53" s="60">
        <v>150000</v>
      </c>
      <c r="K53" s="60"/>
      <c r="L53" s="61">
        <v>2700000</v>
      </c>
      <c r="M53" s="62"/>
      <c r="N53" s="54"/>
    </row>
    <row r="54" spans="1:14" ht="15.75">
      <c r="A54" s="63"/>
      <c r="B54" s="68"/>
      <c r="C54" s="118" t="s">
        <v>145</v>
      </c>
      <c r="D54" s="119"/>
      <c r="E54" s="68"/>
      <c r="F54" s="68"/>
      <c r="G54" s="68"/>
      <c r="H54" s="68"/>
      <c r="I54" s="64"/>
      <c r="J54" s="64"/>
      <c r="K54" s="64"/>
      <c r="L54" s="65">
        <f>L11+L52</f>
        <v>114770000</v>
      </c>
      <c r="M54" s="66"/>
      <c r="N54" s="67"/>
    </row>
    <row r="55" ht="18" customHeight="1">
      <c r="A55" s="113" t="s">
        <v>159</v>
      </c>
    </row>
    <row r="57" spans="2:13" ht="15.75">
      <c r="B57" s="114"/>
      <c r="C57" s="107" t="s">
        <v>155</v>
      </c>
      <c r="D57" s="115"/>
      <c r="E57" s="115"/>
      <c r="F57" s="115"/>
      <c r="G57" s="115"/>
      <c r="H57" s="115"/>
      <c r="K57" s="110"/>
      <c r="L57" s="109" t="s">
        <v>157</v>
      </c>
      <c r="M57" s="111"/>
    </row>
    <row r="58" spans="2:13" ht="15.75">
      <c r="B58" s="105"/>
      <c r="C58" s="109"/>
      <c r="D58" s="106"/>
      <c r="F58" s="108"/>
      <c r="G58" s="106"/>
      <c r="H58" s="108"/>
      <c r="K58" s="112"/>
      <c r="L58" s="108"/>
      <c r="M58" s="111"/>
    </row>
    <row r="59" spans="2:13" ht="15.75">
      <c r="B59" s="105"/>
      <c r="C59" s="109"/>
      <c r="D59" s="106"/>
      <c r="F59" s="108"/>
      <c r="G59" s="106"/>
      <c r="H59" s="108"/>
      <c r="K59" s="112"/>
      <c r="L59" s="108"/>
      <c r="M59" s="111"/>
    </row>
    <row r="60" spans="2:13" ht="15.75">
      <c r="B60" s="105"/>
      <c r="C60" s="109"/>
      <c r="D60" s="106"/>
      <c r="F60" s="108"/>
      <c r="G60" s="106"/>
      <c r="H60" s="108"/>
      <c r="K60" s="112"/>
      <c r="L60" s="108"/>
      <c r="M60" s="111"/>
    </row>
    <row r="61" spans="2:13" ht="15.75">
      <c r="B61" s="105"/>
      <c r="C61" s="109"/>
      <c r="D61" s="106"/>
      <c r="F61" s="108"/>
      <c r="G61" s="106"/>
      <c r="H61" s="108"/>
      <c r="K61" s="112"/>
      <c r="L61" s="108"/>
      <c r="M61" s="111"/>
    </row>
    <row r="62" spans="2:13" ht="15.75">
      <c r="B62" s="105"/>
      <c r="C62" s="109"/>
      <c r="D62" s="106"/>
      <c r="F62" s="108"/>
      <c r="G62" s="106"/>
      <c r="H62" s="108"/>
      <c r="K62" s="112"/>
      <c r="L62" s="108"/>
      <c r="M62" s="111"/>
    </row>
    <row r="63" spans="2:13" ht="15.75">
      <c r="B63" s="114"/>
      <c r="C63" s="109" t="s">
        <v>156</v>
      </c>
      <c r="D63" s="116"/>
      <c r="E63" s="116"/>
      <c r="F63" s="116"/>
      <c r="G63" s="116"/>
      <c r="H63" s="116"/>
      <c r="K63" s="125" t="s">
        <v>158</v>
      </c>
      <c r="L63" s="125"/>
      <c r="M63" s="125"/>
    </row>
  </sheetData>
  <sheetProtection/>
  <mergeCells count="22">
    <mergeCell ref="V1:AB1"/>
    <mergeCell ref="V2:AB2"/>
    <mergeCell ref="L8:L9"/>
    <mergeCell ref="N8:N9"/>
    <mergeCell ref="M8:M9"/>
    <mergeCell ref="J8:K8"/>
    <mergeCell ref="C54:D54"/>
    <mergeCell ref="C10:D10"/>
    <mergeCell ref="F10:H10"/>
    <mergeCell ref="I8:I9"/>
    <mergeCell ref="E8:E9"/>
    <mergeCell ref="F8:H8"/>
    <mergeCell ref="K63:M63"/>
    <mergeCell ref="A1:C1"/>
    <mergeCell ref="F1:M1"/>
    <mergeCell ref="A8:A9"/>
    <mergeCell ref="B8:B9"/>
    <mergeCell ref="C8:D9"/>
    <mergeCell ref="A4:N4"/>
    <mergeCell ref="A5:N5"/>
    <mergeCell ref="A6:N6"/>
    <mergeCell ref="F2:M2"/>
  </mergeCells>
  <printOptions/>
  <pageMargins left="0.2362204724409449" right="0.2362204724409449" top="0.23" bottom="0.2362204724409449" header="0.1968503937007874" footer="0.1968503937007874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NewWind</dc:creator>
  <cp:keywords/>
  <dc:description/>
  <cp:lastModifiedBy>NewWind</cp:lastModifiedBy>
  <cp:lastPrinted>2016-12-12T01:42:00Z</cp:lastPrinted>
  <dcterms:created xsi:type="dcterms:W3CDTF">2016-12-05T08:49:43Z</dcterms:created>
  <dcterms:modified xsi:type="dcterms:W3CDTF">2016-12-14T01:08:26Z</dcterms:modified>
  <cp:category/>
  <cp:version/>
  <cp:contentType/>
  <cp:contentStatus/>
</cp:coreProperties>
</file>