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7935" firstSheet="2" activeTab="2"/>
  </bookViews>
  <sheets>
    <sheet name="Điện 1" sheetId="1" r:id="rId1"/>
    <sheet name="Điện 2" sheetId="2" r:id="rId2"/>
    <sheet name="Học bổng Khoa" sheetId="8" r:id="rId3"/>
    <sheet name="Học bổng QD" sheetId="9" r:id="rId4"/>
  </sheets>
  <definedNames>
    <definedName name="_xlnm.Print_Titles" localSheetId="3">'Học bổng QD'!$8:$10</definedName>
  </definedNames>
  <calcPr calcId="114210" fullCalcOnLoad="1"/>
</workbook>
</file>

<file path=xl/calcChain.xml><?xml version="1.0" encoding="utf-8"?>
<calcChain xmlns="http://schemas.openxmlformats.org/spreadsheetml/2006/main">
  <c r="A12" i="9"/>
  <c r="A13"/>
  <c r="A14"/>
  <c r="A15"/>
  <c r="A16"/>
  <c r="A17"/>
  <c r="A18"/>
  <c r="A19"/>
  <c r="A20"/>
  <c r="A21"/>
  <c r="A22"/>
  <c r="A23"/>
  <c r="A24"/>
  <c r="A25"/>
  <c r="A26"/>
  <c r="A27"/>
  <c r="A28"/>
  <c r="A29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30"/>
  <c r="K13" i="8"/>
  <c r="K17"/>
  <c r="K18"/>
  <c r="J13"/>
  <c r="J26"/>
  <c r="K26"/>
  <c r="J15"/>
  <c r="K15"/>
  <c r="J20"/>
  <c r="K20"/>
  <c r="J11"/>
  <c r="K11"/>
  <c r="J25"/>
  <c r="K25"/>
  <c r="J10"/>
  <c r="K10"/>
  <c r="J9"/>
  <c r="K9"/>
  <c r="J24"/>
  <c r="K24"/>
  <c r="J23"/>
  <c r="K23"/>
  <c r="J12"/>
  <c r="K12"/>
  <c r="J22"/>
  <c r="K22"/>
  <c r="J19"/>
  <c r="K19"/>
  <c r="J18"/>
  <c r="J14"/>
  <c r="K14"/>
  <c r="J21"/>
  <c r="K21"/>
  <c r="J17"/>
  <c r="J8"/>
  <c r="K8"/>
  <c r="J16"/>
  <c r="K16"/>
  <c r="K27"/>
</calcChain>
</file>

<file path=xl/sharedStrings.xml><?xml version="1.0" encoding="utf-8"?>
<sst xmlns="http://schemas.openxmlformats.org/spreadsheetml/2006/main" count="396" uniqueCount="164">
  <si>
    <t>BỘ CÔNG THƯƠNG</t>
  </si>
  <si>
    <t>CỘNG HÒA XÃ HỘI CHỦ NGHĨA VIỆT NAM</t>
  </si>
  <si>
    <t>TRƯỜNG ĐẠI HỌC CÔNG NGHIỆP QUẢNG NINH</t>
  </si>
  <si>
    <t>Độc lập - Tự do - Hạnh phúc</t>
  </si>
  <si>
    <t>------- *** -------</t>
  </si>
  <si>
    <t>------------------------------------</t>
  </si>
  <si>
    <t>KHOA: Khoa Điện</t>
  </si>
  <si>
    <t>DANH SÁCH SINH VIÊN ĐẠT HỌC BỔNG KHUYẾN KHÍCH HỌC TẬP</t>
  </si>
  <si>
    <t>MỨC HỌC BỔNG LOẠI  GIỎI</t>
  </si>
  <si>
    <t>Học kỳ 2 Năm học 2015-2016</t>
  </si>
  <si>
    <t>STT</t>
  </si>
  <si>
    <t>Mã sinh viên</t>
  </si>
  <si>
    <t>Họ và tên</t>
  </si>
  <si>
    <t>Lớp</t>
  </si>
  <si>
    <t>ĐTBHT</t>
  </si>
  <si>
    <t>ĐTB Hệ 4</t>
  </si>
  <si>
    <t>Số TC</t>
  </si>
  <si>
    <t>Rèn luyện</t>
  </si>
  <si>
    <t>Mức học bổng</t>
  </si>
  <si>
    <t>Ghi chú</t>
  </si>
  <si>
    <t>CQ08DH0280</t>
  </si>
  <si>
    <t xml:space="preserve">Nguyễn Thị Kim </t>
  </si>
  <si>
    <t>Hoa</t>
  </si>
  <si>
    <t>CDM DHK8</t>
  </si>
  <si>
    <t/>
  </si>
  <si>
    <t>CQ08DH0186</t>
  </si>
  <si>
    <t>Chu Thị</t>
  </si>
  <si>
    <t>Nhung</t>
  </si>
  <si>
    <t>KTD DHK8B</t>
  </si>
  <si>
    <t>Quảng Ninh, ngày 8 tháng 11 năm 2016</t>
  </si>
  <si>
    <t>CHỦ TỊCH HỘI ĐỒNG KHOA</t>
  </si>
  <si>
    <t>NGƯỜI LẬP BIỂU</t>
  </si>
  <si>
    <t>(Ký và ghi rõ họ tên)</t>
  </si>
  <si>
    <t xml:space="preserve">Ghi chú : </t>
  </si>
  <si>
    <t xml:space="preserve"> </t>
  </si>
  <si>
    <t>MỨC HỌC BỔNG LOẠI  KHÁ</t>
  </si>
  <si>
    <t>CQ08DH0183</t>
  </si>
  <si>
    <t>Nguyễn Đức</t>
  </si>
  <si>
    <t>Cảnh</t>
  </si>
  <si>
    <t>KTD DHK8A</t>
  </si>
  <si>
    <t>CQ08DH0411</t>
  </si>
  <si>
    <t xml:space="preserve">Đặng Thành </t>
  </si>
  <si>
    <t>Nam</t>
  </si>
  <si>
    <t>LA08DH0005</t>
  </si>
  <si>
    <t xml:space="preserve">PO </t>
  </si>
  <si>
    <t>VANG</t>
  </si>
  <si>
    <t>DH KTDT K8(SVNN)</t>
  </si>
  <si>
    <t>CQ08DH0177</t>
  </si>
  <si>
    <t>Đỗ Nhật</t>
  </si>
  <si>
    <t>Minh</t>
  </si>
  <si>
    <t>CQ08DH0243</t>
  </si>
  <si>
    <t>Trần Thanh</t>
  </si>
  <si>
    <t>Tùng</t>
  </si>
  <si>
    <t>CQ08DH0245</t>
  </si>
  <si>
    <t>Đỗ Văn</t>
  </si>
  <si>
    <t>Hoàng</t>
  </si>
  <si>
    <t>CQ08DH0282</t>
  </si>
  <si>
    <t xml:space="preserve">Hoàng Văn </t>
  </si>
  <si>
    <t>CQ08DH0124</t>
  </si>
  <si>
    <t xml:space="preserve">Bùi Văn </t>
  </si>
  <si>
    <t>TDH DHK8A</t>
  </si>
  <si>
    <t>CQ08DH0404</t>
  </si>
  <si>
    <t>Bùi Văn</t>
  </si>
  <si>
    <t>Tình</t>
  </si>
  <si>
    <t>CQ08DH0185</t>
  </si>
  <si>
    <t>Đoàn Văn</t>
  </si>
  <si>
    <t>Thương</t>
  </si>
  <si>
    <t>CQ08DH0156</t>
  </si>
  <si>
    <t>Vy Hùng</t>
  </si>
  <si>
    <t>Văn</t>
  </si>
  <si>
    <t>CQ08DH0132</t>
  </si>
  <si>
    <t>Lê Đức</t>
  </si>
  <si>
    <t>Trung</t>
  </si>
  <si>
    <t>CQ08DH0228</t>
  </si>
  <si>
    <t>Quách Minh</t>
  </si>
  <si>
    <t>Tú</t>
  </si>
  <si>
    <t>CQ08DH0213</t>
  </si>
  <si>
    <t>Phạm Thái</t>
  </si>
  <si>
    <t>Hưng</t>
  </si>
  <si>
    <t>CQ08DH0221</t>
  </si>
  <si>
    <t>Vũ Trung</t>
  </si>
  <si>
    <t>Kiên</t>
  </si>
  <si>
    <t>CQ08DH0114</t>
  </si>
  <si>
    <t>Vy Văn</t>
  </si>
  <si>
    <t>Cường</t>
  </si>
  <si>
    <t>CQ08DH0220</t>
  </si>
  <si>
    <t>Nguyễn Thị Thuý</t>
  </si>
  <si>
    <t>Lan</t>
  </si>
  <si>
    <t>,</t>
  </si>
  <si>
    <t>CQ08DH0399</t>
  </si>
  <si>
    <t>Đào Xuân</t>
  </si>
  <si>
    <t>Mai</t>
  </si>
  <si>
    <t>KTOAN DHK8A</t>
  </si>
  <si>
    <t>CQ08DH0076</t>
  </si>
  <si>
    <t xml:space="preserve">Nguyễn Thị Hồng </t>
  </si>
  <si>
    <t>Vân</t>
  </si>
  <si>
    <t>CQ08DH0397</t>
  </si>
  <si>
    <t>Nguyễn Thị</t>
  </si>
  <si>
    <t>Thúy</t>
  </si>
  <si>
    <t>KTOAN DHK8B</t>
  </si>
  <si>
    <t>CQ08DH0488</t>
  </si>
  <si>
    <t xml:space="preserve">Nguyễn Đức </t>
  </si>
  <si>
    <t>Phong</t>
  </si>
  <si>
    <t>CQ08DH0077</t>
  </si>
  <si>
    <t xml:space="preserve">Trần Thị Thu </t>
  </si>
  <si>
    <t>Anh</t>
  </si>
  <si>
    <t>CQ08DH0396</t>
  </si>
  <si>
    <t xml:space="preserve">Nguyễn Thị Nguyệt </t>
  </si>
  <si>
    <t>Trang</t>
  </si>
  <si>
    <t>CQ08DH0394</t>
  </si>
  <si>
    <t>CQ08DH0073</t>
  </si>
  <si>
    <t>Bùi Thị Thanh</t>
  </si>
  <si>
    <t>Thanh</t>
  </si>
  <si>
    <t>CQ08DH0078</t>
  </si>
  <si>
    <t>CQ08DH0062</t>
  </si>
  <si>
    <t>Đặng Bảo</t>
  </si>
  <si>
    <t>Ngọc</t>
  </si>
  <si>
    <t>Linh</t>
  </si>
  <si>
    <t>LA08DH0007</t>
  </si>
  <si>
    <t xml:space="preserve">VUETHOR </t>
  </si>
  <si>
    <t>XAIXIONGLITHOR</t>
  </si>
  <si>
    <t>CQ08DH0002</t>
  </si>
  <si>
    <t>Nguyễn Hải</t>
  </si>
  <si>
    <t>Xuất sắc</t>
  </si>
  <si>
    <t>Tốt</t>
  </si>
  <si>
    <t>Tổng số TC</t>
  </si>
  <si>
    <t xml:space="preserve">Ghi chú </t>
  </si>
  <si>
    <t>Tổng cộng</t>
  </si>
  <si>
    <t xml:space="preserve">NGƯỜI LẬP </t>
  </si>
  <si>
    <t>(Tám mươi bảy triệu bảy trăm bốn mươi nghìn đồng )</t>
  </si>
  <si>
    <t>KHOA:    KHOA HỌC CƠ BẢN</t>
  </si>
  <si>
    <t xml:space="preserve">Ng Thị Nguyệt </t>
  </si>
  <si>
    <t>Thành tích</t>
  </si>
  <si>
    <t>Xếp loại rèn luyện</t>
  </si>
  <si>
    <t>Xếp loại 
HB KKHT</t>
  </si>
  <si>
    <t>Mức HB KKHT</t>
  </si>
  <si>
    <t>Số tiền/1
 tín chỉ
(tháng)
(đ)</t>
  </si>
  <si>
    <t>Số tiền thưởng HBKKHT từ loại giỏi (đ)</t>
  </si>
  <si>
    <t>Thành tiền
(đ)</t>
  </si>
  <si>
    <t>Ký nhận</t>
  </si>
  <si>
    <t>Số tín chỉ (tháng)</t>
  </si>
  <si>
    <t>Điểm TBC
HT</t>
  </si>
  <si>
    <t>CĐM K8</t>
  </si>
  <si>
    <t xml:space="preserve"> Điện tử K8</t>
  </si>
  <si>
    <t>KTĐ 8A</t>
  </si>
  <si>
    <t>KTĐ 8B</t>
  </si>
  <si>
    <t>Kế toán 8A</t>
  </si>
  <si>
    <t>Kế toán 8B</t>
  </si>
  <si>
    <t>Giỏi</t>
  </si>
  <si>
    <t>Khá</t>
  </si>
  <si>
    <t>8=5x6+7</t>
  </si>
  <si>
    <t>Tổng toàn Khoa</t>
  </si>
  <si>
    <t xml:space="preserve">Ghi
 chú </t>
  </si>
  <si>
    <t>TRƯỜNG ĐH CÔNG NGHIỆP QUẢNG NINH</t>
  </si>
  <si>
    <t>DANH SÁCH SINH VIÊN ĐƯỢC XÉT CẤP HỌC BỔNG KKHT HỌC KỲ II NĂM HỌC 2015- 2016</t>
  </si>
  <si>
    <t>ĐVT: đồng</t>
  </si>
  <si>
    <t>TP.CTHSSV</t>
  </si>
  <si>
    <t>Phạm Kim Vân</t>
  </si>
  <si>
    <t xml:space="preserve">                         P. TRƯỞNG KHOA KHCB</t>
  </si>
  <si>
    <t>Nguyễn Thị Thanh Hoa</t>
  </si>
  <si>
    <t>Bằng chữ: Tám mươi bảy triệu, bảy trăm bốn mươi nghìn đồng chẵn</t>
  </si>
  <si>
    <t>Vuethor  Xaixonglithor</t>
  </si>
  <si>
    <t>Po Vang</t>
  </si>
  <si>
    <t>(Kèm theo QĐ số: 258 /QĐ- ĐHCNQN, ngày 13 tháng 12 năm 2016)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</si>
</sst>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.000"/>
    <numFmt numFmtId="165" formatCode="_(* #,##0_);_(* \(#,##0\);_(* &quot;-&quot;??_);_(@_)"/>
    <numFmt numFmtId="166" formatCode="_-* #,##0\ _€_-;\-* #,##0\ _€_-;_-* &quot;-&quot;??\ _€_-;_-@_-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3"/>
    </font>
    <font>
      <b/>
      <sz val="10"/>
      <color indexed="8"/>
      <name val="Arial"/>
      <family val="2"/>
      <charset val="163"/>
    </font>
    <font>
      <b/>
      <sz val="9"/>
      <color indexed="8"/>
      <name val="Arial"/>
      <family val="2"/>
      <charset val="163"/>
    </font>
    <font>
      <i/>
      <sz val="10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mbria"/>
      <family val="1"/>
      <charset val="163"/>
    </font>
    <font>
      <sz val="12"/>
      <color indexed="8"/>
      <name val="Cambria"/>
      <family val="1"/>
      <charset val="163"/>
    </font>
    <font>
      <sz val="12"/>
      <color indexed="8"/>
      <name val="Cambria"/>
      <family val="1"/>
      <charset val="163"/>
    </font>
    <font>
      <b/>
      <sz val="14"/>
      <color indexed="8"/>
      <name val="Cambria"/>
      <family val="1"/>
      <charset val="163"/>
    </font>
    <font>
      <b/>
      <i/>
      <sz val="12"/>
      <color indexed="8"/>
      <name val="Cambria"/>
      <family val="1"/>
      <charset val="163"/>
    </font>
    <font>
      <b/>
      <sz val="13"/>
      <color indexed="8"/>
      <name val="Cambria"/>
      <family val="1"/>
      <charset val="163"/>
    </font>
    <font>
      <b/>
      <sz val="13"/>
      <color indexed="8"/>
      <name val="Cambria"/>
      <family val="1"/>
      <charset val="163"/>
    </font>
    <font>
      <sz val="13"/>
      <color indexed="8"/>
      <name val="Cambria"/>
      <family val="1"/>
      <charset val="163"/>
    </font>
    <font>
      <sz val="13"/>
      <color indexed="8"/>
      <name val="Cambria"/>
      <family val="1"/>
      <charset val="163"/>
    </font>
    <font>
      <b/>
      <sz val="13"/>
      <color indexed="8"/>
      <name val="Arial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i/>
      <sz val="13"/>
      <color indexed="8"/>
      <name val="Calibri"/>
      <family val="2"/>
    </font>
    <font>
      <i/>
      <sz val="12"/>
      <color indexed="8"/>
      <name val="Arial"/>
      <family val="2"/>
      <charset val="163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Cambria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/>
      <top style="thin">
        <color indexed="18"/>
      </top>
      <bottom style="thin">
        <color indexed="8"/>
      </bottom>
      <diagonal/>
    </border>
    <border>
      <left/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1" fillId="0" borderId="0" xfId="2"/>
    <xf numFmtId="0" fontId="1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/>
    <xf numFmtId="0" fontId="1" fillId="0" borderId="1" xfId="2" applyNumberFormat="1" applyFont="1" applyFill="1" applyBorder="1" applyAlignment="1" applyProtection="1">
      <alignment horizontal="center"/>
    </xf>
    <xf numFmtId="0" fontId="1" fillId="0" borderId="1" xfId="2" applyNumberFormat="1" applyFont="1" applyFill="1" applyBorder="1" applyAlignment="1" applyProtection="1"/>
    <xf numFmtId="0" fontId="1" fillId="0" borderId="2" xfId="2" applyNumberFormat="1" applyFont="1" applyFill="1" applyBorder="1" applyAlignment="1" applyProtection="1"/>
    <xf numFmtId="0" fontId="1" fillId="0" borderId="3" xfId="2" applyNumberFormat="1" applyFont="1" applyFill="1" applyBorder="1" applyAlignment="1" applyProtection="1"/>
    <xf numFmtId="3" fontId="1" fillId="0" borderId="1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/>
    <xf numFmtId="0" fontId="1" fillId="0" borderId="0" xfId="2" applyNumberFormat="1" applyFont="1" applyFill="1" applyBorder="1" applyAlignment="1" applyProtection="1">
      <alignment wrapText="1"/>
    </xf>
    <xf numFmtId="0" fontId="1" fillId="0" borderId="0" xfId="2" applyNumberFormat="1" applyFont="1" applyFill="1" applyBorder="1" applyAlignment="1" applyProtection="1">
      <alignment horizontal="right" wrapText="1"/>
    </xf>
    <xf numFmtId="0" fontId="2" fillId="0" borderId="4" xfId="2" applyNumberFormat="1" applyFont="1" applyFill="1" applyBorder="1" applyAlignment="1" applyProtection="1">
      <alignment horizontal="center" vertical="center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/>
    <xf numFmtId="0" fontId="1" fillId="0" borderId="0" xfId="3"/>
    <xf numFmtId="0" fontId="1" fillId="0" borderId="0" xfId="3" applyNumberFormat="1" applyFont="1" applyFill="1" applyBorder="1" applyAlignment="1" applyProtection="1"/>
    <xf numFmtId="0" fontId="5" fillId="0" borderId="0" xfId="3" applyNumberFormat="1" applyFont="1" applyFill="1" applyBorder="1" applyAlignment="1" applyProtection="1"/>
    <xf numFmtId="0" fontId="1" fillId="0" borderId="1" xfId="3" applyNumberFormat="1" applyFont="1" applyFill="1" applyBorder="1" applyAlignment="1" applyProtection="1">
      <alignment horizontal="center"/>
    </xf>
    <xf numFmtId="0" fontId="1" fillId="0" borderId="1" xfId="3" applyNumberFormat="1" applyFont="1" applyFill="1" applyBorder="1" applyAlignment="1" applyProtection="1"/>
    <xf numFmtId="0" fontId="1" fillId="0" borderId="2" xfId="3" applyNumberFormat="1" applyFont="1" applyFill="1" applyBorder="1" applyAlignment="1" applyProtection="1"/>
    <xf numFmtId="0" fontId="1" fillId="0" borderId="3" xfId="3" applyNumberFormat="1" applyFont="1" applyFill="1" applyBorder="1" applyAlignment="1" applyProtection="1"/>
    <xf numFmtId="3" fontId="1" fillId="0" borderId="1" xfId="3" applyNumberFormat="1" applyFont="1" applyFill="1" applyBorder="1" applyAlignment="1" applyProtection="1"/>
    <xf numFmtId="0" fontId="2" fillId="0" borderId="0" xfId="3" applyNumberFormat="1" applyFont="1" applyFill="1" applyBorder="1" applyAlignment="1" applyProtection="1"/>
    <xf numFmtId="0" fontId="1" fillId="0" borderId="0" xfId="3" applyNumberFormat="1" applyFont="1" applyFill="1" applyBorder="1" applyAlignment="1" applyProtection="1">
      <alignment wrapText="1"/>
    </xf>
    <xf numFmtId="0" fontId="1" fillId="0" borderId="0" xfId="3" applyNumberFormat="1" applyFont="1" applyFill="1" applyBorder="1" applyAlignment="1" applyProtection="1">
      <alignment horizontal="right" wrapText="1"/>
    </xf>
    <xf numFmtId="0" fontId="2" fillId="0" borderId="4" xfId="3" applyNumberFormat="1" applyFont="1" applyFill="1" applyBorder="1" applyAlignment="1" applyProtection="1">
      <alignment horizontal="center" vertical="center"/>
    </xf>
    <xf numFmtId="0" fontId="2" fillId="0" borderId="4" xfId="3" applyNumberFormat="1" applyFont="1" applyFill="1" applyBorder="1" applyAlignment="1" applyProtection="1">
      <alignment horizontal="center" vertical="center" wrapText="1"/>
    </xf>
    <xf numFmtId="0" fontId="1" fillId="0" borderId="0" xfId="3" applyNumberFormat="1" applyFill="1" applyBorder="1" applyAlignment="1" applyProtection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2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5" applyNumberFormat="1" applyFont="1" applyFill="1" applyBorder="1" applyAlignment="1" applyProtection="1"/>
    <xf numFmtId="0" fontId="13" fillId="0" borderId="0" xfId="0" applyFont="1"/>
    <xf numFmtId="0" fontId="11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>
      <alignment wrapText="1"/>
    </xf>
    <xf numFmtId="0" fontId="12" fillId="0" borderId="0" xfId="5" applyNumberFormat="1" applyFont="1" applyFill="1" applyBorder="1" applyAlignment="1" applyProtection="1">
      <alignment horizontal="center"/>
    </xf>
    <xf numFmtId="0" fontId="12" fillId="0" borderId="0" xfId="5" applyNumberFormat="1" applyFont="1" applyFill="1" applyBorder="1" applyAlignment="1" applyProtection="1">
      <alignment horizontal="center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6" fillId="0" borderId="5" xfId="5" applyNumberFormat="1" applyFont="1" applyFill="1" applyBorder="1" applyAlignment="1" applyProtection="1">
      <alignment horizontal="center" vertical="center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6" xfId="5" applyNumberFormat="1" applyFont="1" applyFill="1" applyBorder="1" applyAlignment="1" applyProtection="1">
      <alignment horizontal="center" vertical="center" wrapText="1"/>
    </xf>
    <xf numFmtId="0" fontId="18" fillId="0" borderId="7" xfId="2" applyNumberFormat="1" applyFont="1" applyFill="1" applyBorder="1" applyAlignment="1" applyProtection="1">
      <alignment horizontal="center"/>
    </xf>
    <xf numFmtId="0" fontId="18" fillId="0" borderId="7" xfId="2" applyNumberFormat="1" applyFont="1" applyFill="1" applyBorder="1" applyAlignment="1" applyProtection="1"/>
    <xf numFmtId="0" fontId="18" fillId="0" borderId="8" xfId="2" applyNumberFormat="1" applyFont="1" applyFill="1" applyBorder="1" applyAlignment="1" applyProtection="1"/>
    <xf numFmtId="0" fontId="18" fillId="0" borderId="9" xfId="2" applyNumberFormat="1" applyFont="1" applyFill="1" applyBorder="1" applyAlignment="1" applyProtection="1"/>
    <xf numFmtId="3" fontId="18" fillId="0" borderId="7" xfId="4" applyNumberFormat="1" applyFont="1" applyFill="1" applyBorder="1" applyAlignment="1" applyProtection="1">
      <alignment horizontal="center"/>
    </xf>
    <xf numFmtId="3" fontId="18" fillId="0" borderId="7" xfId="2" applyNumberFormat="1" applyFont="1" applyFill="1" applyBorder="1" applyAlignment="1" applyProtection="1"/>
    <xf numFmtId="164" fontId="18" fillId="0" borderId="7" xfId="4" applyNumberFormat="1" applyFont="1" applyFill="1" applyBorder="1" applyAlignment="1" applyProtection="1">
      <alignment horizontal="center"/>
    </xf>
    <xf numFmtId="0" fontId="18" fillId="0" borderId="10" xfId="4" applyNumberFormat="1" applyFont="1" applyFill="1" applyBorder="1" applyAlignment="1" applyProtection="1">
      <alignment horizontal="center"/>
    </xf>
    <xf numFmtId="0" fontId="18" fillId="0" borderId="10" xfId="3" applyNumberFormat="1" applyFont="1" applyFill="1" applyBorder="1" applyAlignment="1" applyProtection="1"/>
    <xf numFmtId="0" fontId="18" fillId="0" borderId="11" xfId="3" applyNumberFormat="1" applyFont="1" applyFill="1" applyBorder="1" applyAlignment="1" applyProtection="1"/>
    <xf numFmtId="0" fontId="18" fillId="0" borderId="12" xfId="3" applyNumberFormat="1" applyFont="1" applyFill="1" applyBorder="1" applyAlignment="1" applyProtection="1"/>
    <xf numFmtId="0" fontId="18" fillId="0" borderId="13" xfId="3" applyNumberFormat="1" applyFont="1" applyFill="1" applyBorder="1" applyAlignment="1" applyProtection="1"/>
    <xf numFmtId="0" fontId="18" fillId="0" borderId="13" xfId="3" applyNumberFormat="1" applyFont="1" applyFill="1" applyBorder="1" applyAlignment="1" applyProtection="1">
      <alignment horizontal="center"/>
    </xf>
    <xf numFmtId="3" fontId="18" fillId="2" borderId="13" xfId="5" applyNumberFormat="1" applyFont="1" applyFill="1" applyBorder="1" applyAlignment="1" applyProtection="1">
      <alignment horizontal="center"/>
    </xf>
    <xf numFmtId="3" fontId="18" fillId="0" borderId="13" xfId="2" applyNumberFormat="1" applyFont="1" applyFill="1" applyBorder="1" applyAlignment="1" applyProtection="1"/>
    <xf numFmtId="164" fontId="18" fillId="0" borderId="13" xfId="3" applyNumberFormat="1" applyFont="1" applyFill="1" applyBorder="1" applyAlignment="1" applyProtection="1">
      <alignment horizontal="center"/>
    </xf>
    <xf numFmtId="0" fontId="19" fillId="0" borderId="13" xfId="0" applyFont="1" applyBorder="1"/>
    <xf numFmtId="0" fontId="18" fillId="0" borderId="14" xfId="3" applyNumberFormat="1" applyFont="1" applyFill="1" applyBorder="1" applyAlignment="1" applyProtection="1"/>
    <xf numFmtId="0" fontId="18" fillId="0" borderId="15" xfId="3" applyNumberFormat="1" applyFont="1" applyFill="1" applyBorder="1" applyAlignment="1" applyProtection="1"/>
    <xf numFmtId="0" fontId="18" fillId="0" borderId="10" xfId="3" applyNumberFormat="1" applyFont="1" applyFill="1" applyBorder="1" applyAlignment="1" applyProtection="1">
      <alignment horizontal="center"/>
    </xf>
    <xf numFmtId="3" fontId="18" fillId="2" borderId="10" xfId="5" applyNumberFormat="1" applyFont="1" applyFill="1" applyBorder="1" applyAlignment="1" applyProtection="1">
      <alignment horizontal="center"/>
    </xf>
    <xf numFmtId="3" fontId="18" fillId="0" borderId="10" xfId="2" applyNumberFormat="1" applyFont="1" applyFill="1" applyBorder="1" applyAlignment="1" applyProtection="1"/>
    <xf numFmtId="164" fontId="18" fillId="0" borderId="10" xfId="3" applyNumberFormat="1" applyFont="1" applyFill="1" applyBorder="1" applyAlignment="1" applyProtection="1">
      <alignment horizontal="center"/>
    </xf>
    <xf numFmtId="0" fontId="19" fillId="0" borderId="10" xfId="0" applyFont="1" applyBorder="1"/>
    <xf numFmtId="0" fontId="18" fillId="0" borderId="10" xfId="2" applyNumberFormat="1" applyFont="1" applyFill="1" applyBorder="1" applyAlignment="1" applyProtection="1">
      <alignment horizontal="center"/>
    </xf>
    <xf numFmtId="0" fontId="18" fillId="2" borderId="10" xfId="0" applyNumberFormat="1" applyFont="1" applyFill="1" applyBorder="1" applyAlignment="1" applyProtection="1"/>
    <xf numFmtId="0" fontId="18" fillId="2" borderId="14" xfId="0" applyNumberFormat="1" applyFont="1" applyFill="1" applyBorder="1" applyAlignment="1" applyProtection="1"/>
    <xf numFmtId="0" fontId="18" fillId="2" borderId="15" xfId="0" applyNumberFormat="1" applyFont="1" applyFill="1" applyBorder="1" applyAlignment="1" applyProtection="1"/>
    <xf numFmtId="0" fontId="18" fillId="2" borderId="10" xfId="3" applyNumberFormat="1" applyFont="1" applyFill="1" applyBorder="1" applyAlignment="1" applyProtection="1"/>
    <xf numFmtId="0" fontId="18" fillId="2" borderId="10" xfId="0" applyNumberFormat="1" applyFont="1" applyFill="1" applyBorder="1" applyAlignment="1" applyProtection="1">
      <alignment horizontal="center" wrapText="1"/>
    </xf>
    <xf numFmtId="0" fontId="18" fillId="2" borderId="10" xfId="3" applyNumberFormat="1" applyFont="1" applyFill="1" applyBorder="1" applyAlignment="1" applyProtection="1">
      <alignment horizontal="center"/>
    </xf>
    <xf numFmtId="164" fontId="18" fillId="2" borderId="10" xfId="3" applyNumberFormat="1" applyFont="1" applyFill="1" applyBorder="1" applyAlignment="1" applyProtection="1">
      <alignment horizontal="center"/>
    </xf>
    <xf numFmtId="0" fontId="19" fillId="2" borderId="10" xfId="0" applyFont="1" applyFill="1" applyBorder="1"/>
    <xf numFmtId="3" fontId="18" fillId="0" borderId="10" xfId="4" applyNumberFormat="1" applyFont="1" applyFill="1" applyBorder="1" applyAlignment="1" applyProtection="1">
      <alignment horizontal="center"/>
    </xf>
    <xf numFmtId="0" fontId="18" fillId="3" borderId="10" xfId="3" applyNumberFormat="1" applyFont="1" applyFill="1" applyBorder="1" applyAlignment="1" applyProtection="1"/>
    <xf numFmtId="0" fontId="18" fillId="3" borderId="14" xfId="3" applyNumberFormat="1" applyFont="1" applyFill="1" applyBorder="1" applyAlignment="1" applyProtection="1"/>
    <xf numFmtId="0" fontId="18" fillId="3" borderId="15" xfId="3" applyNumberFormat="1" applyFont="1" applyFill="1" applyBorder="1" applyAlignment="1" applyProtection="1"/>
    <xf numFmtId="0" fontId="18" fillId="3" borderId="10" xfId="3" applyNumberFormat="1" applyFont="1" applyFill="1" applyBorder="1" applyAlignment="1" applyProtection="1">
      <alignment horizontal="center"/>
    </xf>
    <xf numFmtId="3" fontId="18" fillId="3" borderId="10" xfId="5" applyNumberFormat="1" applyFont="1" applyFill="1" applyBorder="1" applyAlignment="1" applyProtection="1">
      <alignment horizontal="center"/>
    </xf>
    <xf numFmtId="3" fontId="18" fillId="3" borderId="10" xfId="2" applyNumberFormat="1" applyFont="1" applyFill="1" applyBorder="1" applyAlignment="1" applyProtection="1"/>
    <xf numFmtId="164" fontId="18" fillId="3" borderId="10" xfId="3" applyNumberFormat="1" applyFont="1" applyFill="1" applyBorder="1" applyAlignment="1" applyProtection="1">
      <alignment horizontal="center"/>
    </xf>
    <xf numFmtId="3" fontId="19" fillId="3" borderId="10" xfId="0" applyNumberFormat="1" applyFont="1" applyFill="1" applyBorder="1"/>
    <xf numFmtId="0" fontId="18" fillId="0" borderId="10" xfId="2" applyNumberFormat="1" applyFont="1" applyFill="1" applyBorder="1" applyAlignment="1" applyProtection="1"/>
    <xf numFmtId="0" fontId="18" fillId="0" borderId="14" xfId="2" applyNumberFormat="1" applyFont="1" applyFill="1" applyBorder="1" applyAlignment="1" applyProtection="1"/>
    <xf numFmtId="0" fontId="18" fillId="0" borderId="15" xfId="2" applyNumberFormat="1" applyFont="1" applyFill="1" applyBorder="1" applyAlignment="1" applyProtection="1"/>
    <xf numFmtId="164" fontId="18" fillId="0" borderId="10" xfId="4" applyNumberFormat="1" applyFont="1" applyFill="1" applyBorder="1" applyAlignment="1" applyProtection="1">
      <alignment horizontal="center"/>
    </xf>
    <xf numFmtId="0" fontId="18" fillId="0" borderId="10" xfId="4" applyNumberFormat="1" applyFont="1" applyFill="1" applyBorder="1" applyAlignment="1" applyProtection="1"/>
    <xf numFmtId="0" fontId="18" fillId="0" borderId="14" xfId="4" applyNumberFormat="1" applyFont="1" applyFill="1" applyBorder="1" applyAlignment="1" applyProtection="1"/>
    <xf numFmtId="0" fontId="18" fillId="0" borderId="15" xfId="4" applyNumberFormat="1" applyFont="1" applyFill="1" applyBorder="1" applyAlignment="1" applyProtection="1"/>
    <xf numFmtId="0" fontId="18" fillId="0" borderId="10" xfId="5" applyNumberFormat="1" applyFont="1" applyFill="1" applyBorder="1" applyAlignment="1" applyProtection="1"/>
    <xf numFmtId="0" fontId="18" fillId="0" borderId="14" xfId="5" applyNumberFormat="1" applyFont="1" applyFill="1" applyBorder="1" applyAlignment="1" applyProtection="1"/>
    <xf numFmtId="0" fontId="18" fillId="0" borderId="15" xfId="5" applyNumberFormat="1" applyFont="1" applyFill="1" applyBorder="1" applyAlignment="1" applyProtection="1"/>
    <xf numFmtId="0" fontId="18" fillId="0" borderId="10" xfId="5" applyNumberFormat="1" applyFont="1" applyFill="1" applyBorder="1" applyAlignment="1" applyProtection="1">
      <alignment horizontal="center"/>
    </xf>
    <xf numFmtId="164" fontId="18" fillId="0" borderId="10" xfId="5" applyNumberFormat="1" applyFont="1" applyFill="1" applyBorder="1" applyAlignment="1" applyProtection="1">
      <alignment horizontal="center"/>
    </xf>
    <xf numFmtId="0" fontId="18" fillId="2" borderId="10" xfId="5" applyNumberFormat="1" applyFont="1" applyFill="1" applyBorder="1" applyAlignment="1" applyProtection="1"/>
    <xf numFmtId="0" fontId="18" fillId="2" borderId="10" xfId="5" applyNumberFormat="1" applyFont="1" applyFill="1" applyBorder="1" applyAlignment="1" applyProtection="1">
      <alignment horizontal="center"/>
    </xf>
    <xf numFmtId="164" fontId="18" fillId="2" borderId="10" xfId="5" applyNumberFormat="1" applyFont="1" applyFill="1" applyBorder="1" applyAlignment="1" applyProtection="1">
      <alignment horizontal="center"/>
    </xf>
    <xf numFmtId="0" fontId="18" fillId="0" borderId="16" xfId="2" applyNumberFormat="1" applyFont="1" applyFill="1" applyBorder="1" applyAlignment="1" applyProtection="1">
      <alignment horizontal="center"/>
    </xf>
    <xf numFmtId="0" fontId="18" fillId="0" borderId="16" xfId="5" applyNumberFormat="1" applyFont="1" applyFill="1" applyBorder="1" applyAlignment="1" applyProtection="1"/>
    <xf numFmtId="0" fontId="18" fillId="0" borderId="17" xfId="5" applyNumberFormat="1" applyFont="1" applyFill="1" applyBorder="1" applyAlignment="1" applyProtection="1"/>
    <xf numFmtId="0" fontId="18" fillId="0" borderId="18" xfId="5" applyNumberFormat="1" applyFont="1" applyFill="1" applyBorder="1" applyAlignment="1" applyProtection="1"/>
    <xf numFmtId="0" fontId="18" fillId="0" borderId="16" xfId="5" applyNumberFormat="1" applyFont="1" applyFill="1" applyBorder="1" applyAlignment="1" applyProtection="1">
      <alignment horizontal="center"/>
    </xf>
    <xf numFmtId="3" fontId="18" fillId="2" borderId="16" xfId="5" applyNumberFormat="1" applyFont="1" applyFill="1" applyBorder="1" applyAlignment="1" applyProtection="1">
      <alignment horizontal="center"/>
    </xf>
    <xf numFmtId="3" fontId="18" fillId="0" borderId="16" xfId="2" applyNumberFormat="1" applyFont="1" applyFill="1" applyBorder="1" applyAlignment="1" applyProtection="1"/>
    <xf numFmtId="164" fontId="18" fillId="0" borderId="16" xfId="5" applyNumberFormat="1" applyFont="1" applyFill="1" applyBorder="1" applyAlignment="1" applyProtection="1">
      <alignment horizontal="center"/>
    </xf>
    <xf numFmtId="3" fontId="19" fillId="0" borderId="16" xfId="0" applyNumberFormat="1" applyFont="1" applyBorder="1"/>
    <xf numFmtId="0" fontId="20" fillId="0" borderId="19" xfId="5" applyNumberFormat="1" applyFont="1" applyFill="1" applyBorder="1" applyAlignment="1" applyProtection="1">
      <alignment horizontal="center" vertical="center"/>
    </xf>
    <xf numFmtId="0" fontId="20" fillId="0" borderId="19" xfId="5" applyNumberFormat="1" applyFont="1" applyFill="1" applyBorder="1" applyAlignment="1" applyProtection="1">
      <alignment horizontal="center" vertical="center" wrapText="1"/>
    </xf>
    <xf numFmtId="0" fontId="20" fillId="0" borderId="19" xfId="5" applyNumberFormat="1" applyFont="1" applyFill="1" applyBorder="1" applyAlignment="1" applyProtection="1">
      <alignment vertical="center" wrapText="1"/>
    </xf>
    <xf numFmtId="164" fontId="20" fillId="0" borderId="19" xfId="5" applyNumberFormat="1" applyFont="1" applyFill="1" applyBorder="1" applyAlignment="1" applyProtection="1">
      <alignment horizontal="center" vertical="center" wrapText="1"/>
    </xf>
    <xf numFmtId="0" fontId="21" fillId="0" borderId="19" xfId="0" applyFont="1" applyBorder="1"/>
    <xf numFmtId="0" fontId="22" fillId="0" borderId="0" xfId="0" applyFont="1"/>
    <xf numFmtId="0" fontId="17" fillId="0" borderId="20" xfId="0" applyFont="1" applyBorder="1" applyAlignment="1">
      <alignment vertical="center"/>
    </xf>
    <xf numFmtId="0" fontId="15" fillId="0" borderId="0" xfId="5" applyNumberFormat="1" applyFont="1" applyFill="1" applyBorder="1" applyAlignment="1" applyProtection="1">
      <alignment horizontal="center"/>
    </xf>
    <xf numFmtId="0" fontId="9" fillId="0" borderId="0" xfId="2" applyNumberFormat="1" applyFont="1" applyFill="1" applyBorder="1" applyAlignment="1" applyProtection="1">
      <alignment horizontal="center"/>
    </xf>
    <xf numFmtId="0" fontId="12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2" applyFont="1"/>
    <xf numFmtId="0" fontId="26" fillId="0" borderId="20" xfId="5" applyNumberFormat="1" applyFont="1" applyFill="1" applyBorder="1" applyAlignment="1" applyProtection="1">
      <alignment horizontal="center" vertical="center"/>
    </xf>
    <xf numFmtId="0" fontId="26" fillId="0" borderId="0" xfId="2" applyNumberFormat="1" applyFont="1" applyFill="1" applyBorder="1" applyAlignment="1" applyProtection="1">
      <alignment horizontal="center"/>
    </xf>
    <xf numFmtId="0" fontId="33" fillId="2" borderId="21" xfId="0" applyFont="1" applyFill="1" applyBorder="1" applyAlignment="1">
      <alignment horizontal="center" vertical="center" wrapText="1"/>
    </xf>
    <xf numFmtId="0" fontId="30" fillId="0" borderId="20" xfId="5" applyNumberFormat="1" applyFont="1" applyFill="1" applyBorder="1" applyAlignment="1" applyProtection="1">
      <alignment horizontal="center" vertical="center"/>
    </xf>
    <xf numFmtId="0" fontId="30" fillId="0" borderId="20" xfId="5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>
      <alignment vertical="center"/>
    </xf>
    <xf numFmtId="0" fontId="27" fillId="0" borderId="22" xfId="2" applyNumberFormat="1" applyFont="1" applyFill="1" applyBorder="1" applyAlignment="1" applyProtection="1">
      <alignment horizontal="center"/>
    </xf>
    <xf numFmtId="0" fontId="27" fillId="0" borderId="22" xfId="2" applyNumberFormat="1" applyFont="1" applyFill="1" applyBorder="1" applyAlignment="1" applyProtection="1"/>
    <xf numFmtId="3" fontId="27" fillId="0" borderId="22" xfId="4" applyNumberFormat="1" applyFont="1" applyFill="1" applyBorder="1" applyAlignment="1" applyProtection="1">
      <alignment horizontal="center"/>
    </xf>
    <xf numFmtId="164" fontId="27" fillId="0" borderId="22" xfId="4" applyNumberFormat="1" applyFont="1" applyFill="1" applyBorder="1" applyAlignment="1" applyProtection="1">
      <alignment horizontal="center"/>
    </xf>
    <xf numFmtId="0" fontId="27" fillId="0" borderId="22" xfId="0" applyFont="1" applyBorder="1"/>
    <xf numFmtId="0" fontId="27" fillId="0" borderId="23" xfId="4" applyNumberFormat="1" applyFont="1" applyFill="1" applyBorder="1" applyAlignment="1" applyProtection="1">
      <alignment horizontal="center"/>
    </xf>
    <xf numFmtId="0" fontId="27" fillId="0" borderId="23" xfId="3" applyNumberFormat="1" applyFont="1" applyFill="1" applyBorder="1" applyAlignment="1" applyProtection="1"/>
    <xf numFmtId="0" fontId="27" fillId="0" borderId="23" xfId="3" applyNumberFormat="1" applyFont="1" applyFill="1" applyBorder="1" applyAlignment="1" applyProtection="1">
      <alignment horizontal="center"/>
    </xf>
    <xf numFmtId="3" fontId="27" fillId="2" borderId="23" xfId="5" applyNumberFormat="1" applyFont="1" applyFill="1" applyBorder="1" applyAlignment="1" applyProtection="1">
      <alignment horizontal="center"/>
    </xf>
    <xf numFmtId="164" fontId="27" fillId="0" borderId="23" xfId="3" applyNumberFormat="1" applyFont="1" applyFill="1" applyBorder="1" applyAlignment="1" applyProtection="1">
      <alignment horizontal="center"/>
    </xf>
    <xf numFmtId="0" fontId="27" fillId="0" borderId="23" xfId="0" applyFont="1" applyBorder="1"/>
    <xf numFmtId="0" fontId="27" fillId="0" borderId="23" xfId="2" applyNumberFormat="1" applyFont="1" applyFill="1" applyBorder="1" applyAlignment="1" applyProtection="1">
      <alignment horizontal="center"/>
    </xf>
    <xf numFmtId="0" fontId="27" fillId="2" borderId="23" xfId="0" applyNumberFormat="1" applyFont="1" applyFill="1" applyBorder="1" applyAlignment="1" applyProtection="1"/>
    <xf numFmtId="0" fontId="27" fillId="2" borderId="23" xfId="0" applyNumberFormat="1" applyFont="1" applyFill="1" applyBorder="1" applyAlignment="1" applyProtection="1">
      <alignment horizontal="center" wrapText="1"/>
    </xf>
    <xf numFmtId="0" fontId="27" fillId="2" borderId="23" xfId="3" applyNumberFormat="1" applyFont="1" applyFill="1" applyBorder="1" applyAlignment="1" applyProtection="1">
      <alignment horizontal="center"/>
    </xf>
    <xf numFmtId="164" fontId="27" fillId="2" borderId="23" xfId="3" applyNumberFormat="1" applyFont="1" applyFill="1" applyBorder="1" applyAlignment="1" applyProtection="1">
      <alignment horizontal="center"/>
    </xf>
    <xf numFmtId="0" fontId="27" fillId="2" borderId="23" xfId="0" applyFont="1" applyFill="1" applyBorder="1"/>
    <xf numFmtId="3" fontId="27" fillId="0" borderId="23" xfId="4" applyNumberFormat="1" applyFont="1" applyFill="1" applyBorder="1" applyAlignment="1" applyProtection="1">
      <alignment horizontal="center"/>
    </xf>
    <xf numFmtId="0" fontId="27" fillId="0" borderId="23" xfId="2" applyNumberFormat="1" applyFont="1" applyFill="1" applyBorder="1" applyAlignment="1" applyProtection="1"/>
    <xf numFmtId="164" fontId="27" fillId="0" borderId="23" xfId="4" applyNumberFormat="1" applyFont="1" applyFill="1" applyBorder="1" applyAlignment="1" applyProtection="1">
      <alignment horizontal="center"/>
    </xf>
    <xf numFmtId="0" fontId="27" fillId="0" borderId="23" xfId="4" applyNumberFormat="1" applyFont="1" applyFill="1" applyBorder="1" applyAlignment="1" applyProtection="1"/>
    <xf numFmtId="0" fontId="27" fillId="0" borderId="23" xfId="5" applyNumberFormat="1" applyFont="1" applyFill="1" applyBorder="1" applyAlignment="1" applyProtection="1"/>
    <xf numFmtId="0" fontId="27" fillId="0" borderId="23" xfId="5" applyNumberFormat="1" applyFont="1" applyFill="1" applyBorder="1" applyAlignment="1" applyProtection="1">
      <alignment horizontal="center"/>
    </xf>
    <xf numFmtId="164" fontId="27" fillId="0" borderId="23" xfId="5" applyNumberFormat="1" applyFont="1" applyFill="1" applyBorder="1" applyAlignment="1" applyProtection="1">
      <alignment horizontal="center"/>
    </xf>
    <xf numFmtId="0" fontId="27" fillId="2" borderId="23" xfId="5" applyNumberFormat="1" applyFont="1" applyFill="1" applyBorder="1" applyAlignment="1" applyProtection="1">
      <alignment horizontal="center"/>
    </xf>
    <xf numFmtId="164" fontId="27" fillId="2" borderId="23" xfId="5" applyNumberFormat="1" applyFont="1" applyFill="1" applyBorder="1" applyAlignment="1" applyProtection="1">
      <alignment horizontal="center"/>
    </xf>
    <xf numFmtId="0" fontId="27" fillId="0" borderId="24" xfId="5" applyNumberFormat="1" applyFont="1" applyFill="1" applyBorder="1" applyAlignment="1" applyProtection="1"/>
    <xf numFmtId="0" fontId="27" fillId="0" borderId="24" xfId="5" applyNumberFormat="1" applyFont="1" applyFill="1" applyBorder="1" applyAlignment="1" applyProtection="1">
      <alignment horizontal="center"/>
    </xf>
    <xf numFmtId="3" fontId="27" fillId="2" borderId="24" xfId="5" applyNumberFormat="1" applyFont="1" applyFill="1" applyBorder="1" applyAlignment="1" applyProtection="1">
      <alignment horizontal="center"/>
    </xf>
    <xf numFmtId="0" fontId="27" fillId="0" borderId="24" xfId="3" applyNumberFormat="1" applyFont="1" applyFill="1" applyBorder="1" applyAlignment="1" applyProtection="1">
      <alignment horizontal="center"/>
    </xf>
    <xf numFmtId="164" fontId="27" fillId="0" borderId="24" xfId="5" applyNumberFormat="1" applyFont="1" applyFill="1" applyBorder="1" applyAlignment="1" applyProtection="1">
      <alignment horizontal="center"/>
    </xf>
    <xf numFmtId="3" fontId="27" fillId="0" borderId="24" xfId="0" applyNumberFormat="1" applyFont="1" applyBorder="1"/>
    <xf numFmtId="0" fontId="27" fillId="0" borderId="25" xfId="2" applyNumberFormat="1" applyFont="1" applyFill="1" applyBorder="1" applyAlignment="1" applyProtection="1"/>
    <xf numFmtId="0" fontId="27" fillId="0" borderId="26" xfId="3" applyNumberFormat="1" applyFont="1" applyFill="1" applyBorder="1" applyAlignment="1" applyProtection="1"/>
    <xf numFmtId="0" fontId="27" fillId="0" borderId="26" xfId="2" applyNumberFormat="1" applyFont="1" applyFill="1" applyBorder="1" applyAlignment="1" applyProtection="1"/>
    <xf numFmtId="0" fontId="27" fillId="0" borderId="26" xfId="4" applyNumberFormat="1" applyFont="1" applyFill="1" applyBorder="1" applyAlignment="1" applyProtection="1"/>
    <xf numFmtId="0" fontId="27" fillId="0" borderId="26" xfId="5" applyNumberFormat="1" applyFont="1" applyFill="1" applyBorder="1" applyAlignment="1" applyProtection="1"/>
    <xf numFmtId="0" fontId="27" fillId="2" borderId="26" xfId="0" applyNumberFormat="1" applyFont="1" applyFill="1" applyBorder="1" applyAlignment="1" applyProtection="1"/>
    <xf numFmtId="0" fontId="27" fillId="0" borderId="27" xfId="5" applyNumberFormat="1" applyFont="1" applyFill="1" applyBorder="1" applyAlignment="1" applyProtection="1"/>
    <xf numFmtId="0" fontId="27" fillId="0" borderId="28" xfId="2" applyNumberFormat="1" applyFont="1" applyFill="1" applyBorder="1" applyAlignment="1" applyProtection="1"/>
    <xf numFmtId="0" fontId="27" fillId="0" borderId="29" xfId="3" applyNumberFormat="1" applyFont="1" applyFill="1" applyBorder="1" applyAlignment="1" applyProtection="1"/>
    <xf numFmtId="0" fontId="27" fillId="0" borderId="29" xfId="2" applyNumberFormat="1" applyFont="1" applyFill="1" applyBorder="1" applyAlignment="1" applyProtection="1"/>
    <xf numFmtId="0" fontId="27" fillId="0" borderId="29" xfId="4" applyNumberFormat="1" applyFont="1" applyFill="1" applyBorder="1" applyAlignment="1" applyProtection="1"/>
    <xf numFmtId="0" fontId="27" fillId="0" borderId="29" xfId="5" applyNumberFormat="1" applyFont="1" applyFill="1" applyBorder="1" applyAlignment="1" applyProtection="1"/>
    <xf numFmtId="0" fontId="27" fillId="2" borderId="29" xfId="0" applyNumberFormat="1" applyFont="1" applyFill="1" applyBorder="1" applyAlignment="1" applyProtection="1"/>
    <xf numFmtId="0" fontId="27" fillId="0" borderId="30" xfId="5" applyNumberFormat="1" applyFont="1" applyFill="1" applyBorder="1" applyAlignment="1" applyProtection="1"/>
    <xf numFmtId="3" fontId="27" fillId="0" borderId="22" xfId="1" applyNumberFormat="1" applyFont="1" applyFill="1" applyBorder="1" applyAlignment="1" applyProtection="1">
      <alignment horizontal="center"/>
    </xf>
    <xf numFmtId="3" fontId="27" fillId="0" borderId="23" xfId="1" applyNumberFormat="1" applyFont="1" applyFill="1" applyBorder="1" applyAlignment="1" applyProtection="1">
      <alignment horizontal="center"/>
    </xf>
    <xf numFmtId="3" fontId="27" fillId="0" borderId="24" xfId="1" applyNumberFormat="1" applyFont="1" applyFill="1" applyBorder="1" applyAlignment="1" applyProtection="1">
      <alignment horizontal="center"/>
    </xf>
    <xf numFmtId="166" fontId="27" fillId="0" borderId="22" xfId="1" applyNumberFormat="1" applyFont="1" applyFill="1" applyBorder="1" applyAlignment="1" applyProtection="1">
      <alignment horizontal="right"/>
    </xf>
    <xf numFmtId="166" fontId="27" fillId="0" borderId="23" xfId="1" applyNumberFormat="1" applyFont="1" applyFill="1" applyBorder="1" applyAlignment="1" applyProtection="1">
      <alignment horizontal="right"/>
    </xf>
    <xf numFmtId="166" fontId="27" fillId="0" borderId="24" xfId="1" applyNumberFormat="1" applyFont="1" applyFill="1" applyBorder="1" applyAlignment="1" applyProtection="1">
      <alignment horizontal="right"/>
    </xf>
    <xf numFmtId="0" fontId="34" fillId="0" borderId="22" xfId="2" applyNumberFormat="1" applyFont="1" applyFill="1" applyBorder="1" applyAlignment="1" applyProtection="1"/>
    <xf numFmtId="0" fontId="34" fillId="0" borderId="23" xfId="2" applyNumberFormat="1" applyFont="1" applyFill="1" applyBorder="1" applyAlignment="1" applyProtection="1"/>
    <xf numFmtId="0" fontId="34" fillId="0" borderId="23" xfId="3" applyNumberFormat="1" applyFont="1" applyFill="1" applyBorder="1" applyAlignment="1" applyProtection="1"/>
    <xf numFmtId="0" fontId="34" fillId="0" borderId="23" xfId="4" applyNumberFormat="1" applyFont="1" applyFill="1" applyBorder="1" applyAlignment="1" applyProtection="1"/>
    <xf numFmtId="0" fontId="34" fillId="0" borderId="24" xfId="4" applyNumberFormat="1" applyFont="1" applyFill="1" applyBorder="1" applyAlignment="1" applyProtection="1"/>
    <xf numFmtId="0" fontId="26" fillId="0" borderId="31" xfId="5" applyNumberFormat="1" applyFont="1" applyFill="1" applyBorder="1" applyAlignment="1" applyProtection="1">
      <alignment horizontal="center" vertical="center"/>
    </xf>
    <xf numFmtId="0" fontId="26" fillId="0" borderId="31" xfId="5" applyNumberFormat="1" applyFont="1" applyFill="1" applyBorder="1" applyAlignment="1" applyProtection="1">
      <alignment horizontal="center" vertical="center" wrapText="1"/>
    </xf>
    <xf numFmtId="3" fontId="26" fillId="0" borderId="31" xfId="5" applyNumberFormat="1" applyFont="1" applyFill="1" applyBorder="1" applyAlignment="1" applyProtection="1">
      <alignment horizontal="center" vertical="center" wrapText="1"/>
    </xf>
    <xf numFmtId="164" fontId="26" fillId="0" borderId="31" xfId="5" applyNumberFormat="1" applyFont="1" applyFill="1" applyBorder="1" applyAlignment="1" applyProtection="1">
      <alignment horizontal="center" vertical="center" wrapText="1"/>
    </xf>
    <xf numFmtId="0" fontId="26" fillId="0" borderId="31" xfId="0" applyFont="1" applyBorder="1"/>
    <xf numFmtId="0" fontId="35" fillId="0" borderId="32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/>
    <xf numFmtId="0" fontId="28" fillId="0" borderId="33" xfId="0" applyFont="1" applyBorder="1" applyAlignment="1"/>
    <xf numFmtId="0" fontId="26" fillId="0" borderId="33" xfId="0" applyFont="1" applyBorder="1" applyAlignment="1"/>
    <xf numFmtId="0" fontId="29" fillId="0" borderId="0" xfId="2" applyNumberFormat="1" applyFont="1" applyFill="1" applyBorder="1" applyAlignment="1" applyProtection="1"/>
    <xf numFmtId="0" fontId="26" fillId="0" borderId="0" xfId="2" applyNumberFormat="1" applyFont="1" applyFill="1" applyBorder="1" applyAlignment="1" applyProtection="1"/>
    <xf numFmtId="1" fontId="26" fillId="0" borderId="0" xfId="0" applyNumberFormat="1" applyFont="1" applyAlignment="1">
      <alignment horizontal="center"/>
    </xf>
    <xf numFmtId="0" fontId="26" fillId="0" borderId="0" xfId="0" applyFont="1"/>
    <xf numFmtId="0" fontId="9" fillId="0" borderId="0" xfId="2" applyNumberFormat="1" applyFont="1" applyFill="1" applyBorder="1" applyAlignment="1" applyProtection="1"/>
    <xf numFmtId="165" fontId="27" fillId="0" borderId="0" xfId="0" applyNumberFormat="1" applyFont="1"/>
    <xf numFmtId="0" fontId="27" fillId="0" borderId="0" xfId="0" applyNumberFormat="1" applyFont="1" applyFill="1" applyBorder="1" applyAlignment="1" applyProtection="1">
      <alignment horizontal="center"/>
    </xf>
    <xf numFmtId="0" fontId="26" fillId="0" borderId="34" xfId="5" applyNumberFormat="1" applyFont="1" applyFill="1" applyBorder="1" applyAlignment="1" applyProtection="1">
      <alignment vertical="center" wrapText="1"/>
    </xf>
    <xf numFmtId="0" fontId="26" fillId="0" borderId="35" xfId="5" applyNumberFormat="1" applyFont="1" applyFill="1" applyBorder="1" applyAlignment="1" applyProtection="1">
      <alignment vertical="center" wrapText="1"/>
    </xf>
    <xf numFmtId="0" fontId="26" fillId="0" borderId="36" xfId="5" applyNumberFormat="1" applyFont="1" applyFill="1" applyBorder="1" applyAlignment="1" applyProtection="1">
      <alignment vertical="center" wrapText="1"/>
    </xf>
    <xf numFmtId="0" fontId="33" fillId="0" borderId="32" xfId="0" applyNumberFormat="1" applyFont="1" applyFill="1" applyBorder="1" applyAlignment="1" applyProtection="1">
      <alignment horizontal="center" vertical="center" wrapText="1"/>
    </xf>
    <xf numFmtId="3" fontId="27" fillId="0" borderId="23" xfId="5" applyNumberFormat="1" applyFont="1" applyFill="1" applyBorder="1" applyAlignment="1" applyProtection="1">
      <alignment horizontal="center"/>
    </xf>
    <xf numFmtId="3" fontId="27" fillId="0" borderId="23" xfId="0" applyNumberFormat="1" applyFont="1" applyFill="1" applyBorder="1"/>
    <xf numFmtId="0" fontId="26" fillId="0" borderId="0" xfId="0" applyFont="1" applyAlignment="1"/>
    <xf numFmtId="1" fontId="26" fillId="0" borderId="0" xfId="0" applyNumberFormat="1" applyFont="1" applyAlignment="1"/>
    <xf numFmtId="0" fontId="26" fillId="0" borderId="0" xfId="0" applyFont="1" applyBorder="1" applyAlignment="1"/>
    <xf numFmtId="0" fontId="1" fillId="0" borderId="0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2" fillId="0" borderId="38" xfId="2" applyNumberFormat="1" applyFont="1" applyFill="1" applyBorder="1" applyAlignment="1" applyProtection="1">
      <alignment horizontal="center" vertical="center"/>
    </xf>
    <xf numFmtId="0" fontId="2" fillId="0" borderId="39" xfId="2" applyNumberFormat="1" applyFont="1" applyFill="1" applyBorder="1" applyAlignment="1" applyProtection="1">
      <alignment horizontal="center" vertical="center"/>
    </xf>
    <xf numFmtId="0" fontId="2" fillId="0" borderId="0" xfId="3" applyNumberFormat="1" applyFont="1" applyFill="1" applyBorder="1" applyAlignment="1" applyProtection="1">
      <alignment horizontal="center"/>
    </xf>
    <xf numFmtId="0" fontId="2" fillId="0" borderId="38" xfId="3" applyNumberFormat="1" applyFont="1" applyFill="1" applyBorder="1" applyAlignment="1" applyProtection="1">
      <alignment horizontal="center" vertical="center"/>
    </xf>
    <xf numFmtId="0" fontId="2" fillId="0" borderId="39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/>
    </xf>
    <xf numFmtId="0" fontId="1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9" fillId="0" borderId="0" xfId="2" applyNumberFormat="1" applyFont="1" applyFill="1" applyBorder="1" applyAlignment="1" applyProtection="1">
      <alignment horizontal="center"/>
    </xf>
    <xf numFmtId="0" fontId="20" fillId="0" borderId="19" xfId="5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4" fillId="0" borderId="0" xfId="2" applyNumberFormat="1" applyFont="1" applyFill="1" applyBorder="1" applyAlignment="1" applyProtection="1">
      <alignment horizontal="center"/>
    </xf>
    <xf numFmtId="0" fontId="16" fillId="0" borderId="6" xfId="5" applyNumberFormat="1" applyFont="1" applyFill="1" applyBorder="1" applyAlignment="1" applyProtection="1">
      <alignment horizontal="center" vertical="center"/>
    </xf>
    <xf numFmtId="0" fontId="16" fillId="0" borderId="37" xfId="5" applyNumberFormat="1" applyFont="1" applyFill="1" applyBorder="1" applyAlignment="1" applyProtection="1">
      <alignment horizontal="center" vertical="center"/>
    </xf>
    <xf numFmtId="0" fontId="11" fillId="0" borderId="0" xfId="5" applyNumberFormat="1" applyFont="1" applyFill="1" applyBorder="1" applyAlignment="1" applyProtection="1">
      <alignment horizontal="center"/>
    </xf>
    <xf numFmtId="0" fontId="12" fillId="0" borderId="0" xfId="5" applyNumberFormat="1" applyFont="1" applyFill="1" applyBorder="1" applyAlignment="1" applyProtection="1">
      <alignment horizontal="center"/>
    </xf>
    <xf numFmtId="0" fontId="15" fillId="0" borderId="0" xfId="5" applyNumberFormat="1" applyFont="1" applyFill="1" applyBorder="1" applyAlignment="1" applyProtection="1">
      <alignment horizontal="center"/>
    </xf>
    <xf numFmtId="0" fontId="14" fillId="0" borderId="0" xfId="5" applyNumberFormat="1" applyFont="1" applyFill="1" applyBorder="1" applyAlignment="1" applyProtection="1">
      <alignment horizontal="center"/>
    </xf>
    <xf numFmtId="0" fontId="26" fillId="0" borderId="34" xfId="5" applyNumberFormat="1" applyFont="1" applyFill="1" applyBorder="1" applyAlignment="1" applyProtection="1">
      <alignment horizontal="center" vertical="center"/>
    </xf>
    <xf numFmtId="0" fontId="26" fillId="0" borderId="36" xfId="5" applyNumberFormat="1" applyFont="1" applyFill="1" applyBorder="1" applyAlignment="1" applyProtection="1">
      <alignment horizontal="center" vertical="center"/>
    </xf>
    <xf numFmtId="0" fontId="32" fillId="0" borderId="46" xfId="0" applyNumberFormat="1" applyFont="1" applyFill="1" applyBorder="1" applyAlignment="1" applyProtection="1">
      <alignment horizontal="center" vertical="center" wrapText="1"/>
    </xf>
    <xf numFmtId="0" fontId="32" fillId="0" borderId="45" xfId="0" applyNumberFormat="1" applyFont="1" applyFill="1" applyBorder="1" applyAlignment="1" applyProtection="1">
      <alignment horizontal="center" vertical="center" wrapText="1"/>
    </xf>
    <xf numFmtId="0" fontId="26" fillId="0" borderId="32" xfId="5" applyNumberFormat="1" applyFont="1" applyFill="1" applyBorder="1" applyAlignment="1" applyProtection="1">
      <alignment horizontal="center" vertical="center"/>
    </xf>
    <xf numFmtId="0" fontId="26" fillId="0" borderId="21" xfId="5" applyNumberFormat="1" applyFont="1" applyFill="1" applyBorder="1" applyAlignment="1" applyProtection="1">
      <alignment horizontal="center" vertical="center"/>
    </xf>
    <xf numFmtId="0" fontId="26" fillId="0" borderId="0" xfId="5" applyNumberFormat="1" applyFont="1" applyFill="1" applyBorder="1" applyAlignment="1" applyProtection="1">
      <alignment horizontal="center"/>
    </xf>
    <xf numFmtId="0" fontId="27" fillId="0" borderId="0" xfId="5" applyNumberFormat="1" applyFont="1" applyFill="1" applyBorder="1" applyAlignment="1" applyProtection="1">
      <alignment horizontal="center"/>
    </xf>
    <xf numFmtId="0" fontId="31" fillId="0" borderId="0" xfId="5" applyNumberFormat="1" applyFont="1" applyFill="1" applyBorder="1" applyAlignment="1" applyProtection="1">
      <alignment horizontal="center"/>
    </xf>
    <xf numFmtId="0" fontId="26" fillId="0" borderId="3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33" fillId="0" borderId="32" xfId="0" applyNumberFormat="1" applyFont="1" applyFill="1" applyBorder="1" applyAlignment="1" applyProtection="1">
      <alignment horizontal="center" vertical="center" wrapText="1"/>
    </xf>
    <xf numFmtId="0" fontId="33" fillId="0" borderId="21" xfId="0" applyNumberFormat="1" applyFont="1" applyFill="1" applyBorder="1" applyAlignment="1" applyProtection="1">
      <alignment horizontal="center" vertical="center" wrapText="1"/>
    </xf>
    <xf numFmtId="0" fontId="31" fillId="0" borderId="44" xfId="5" applyNumberFormat="1" applyFont="1" applyFill="1" applyBorder="1" applyAlignment="1" applyProtection="1">
      <alignment horizontal="center"/>
    </xf>
    <xf numFmtId="0" fontId="31" fillId="0" borderId="45" xfId="5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horizontal="center"/>
    </xf>
    <xf numFmtId="0" fontId="38" fillId="0" borderId="32" xfId="5" applyNumberFormat="1" applyFont="1" applyFill="1" applyBorder="1" applyAlignment="1" applyProtection="1">
      <alignment horizontal="center" vertical="center"/>
    </xf>
    <xf numFmtId="0" fontId="38" fillId="0" borderId="21" xfId="5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/>
    </xf>
    <xf numFmtId="0" fontId="26" fillId="0" borderId="0" xfId="0" applyFont="1" applyAlignment="1"/>
    <xf numFmtId="0" fontId="37" fillId="0" borderId="0" xfId="5" applyNumberFormat="1" applyFont="1" applyFill="1" applyBorder="1" applyAlignment="1" applyProtection="1">
      <alignment horizontal="center"/>
    </xf>
    <xf numFmtId="0" fontId="26" fillId="0" borderId="40" xfId="5" applyNumberFormat="1" applyFont="1" applyFill="1" applyBorder="1" applyAlignment="1" applyProtection="1">
      <alignment horizontal="center" vertical="center"/>
    </xf>
    <xf numFmtId="0" fontId="26" fillId="0" borderId="41" xfId="5" applyNumberFormat="1" applyFont="1" applyFill="1" applyBorder="1" applyAlignment="1" applyProtection="1">
      <alignment horizontal="center" vertical="center"/>
    </xf>
    <xf numFmtId="0" fontId="26" fillId="0" borderId="42" xfId="5" applyNumberFormat="1" applyFont="1" applyFill="1" applyBorder="1" applyAlignment="1" applyProtection="1">
      <alignment horizontal="center" vertical="center"/>
    </xf>
    <xf numFmtId="0" fontId="26" fillId="0" borderId="43" xfId="5" applyNumberFormat="1" applyFont="1" applyFill="1" applyBorder="1" applyAlignment="1" applyProtection="1">
      <alignment horizontal="center" vertical="center"/>
    </xf>
    <xf numFmtId="0" fontId="30" fillId="0" borderId="20" xfId="5" applyNumberFormat="1" applyFont="1" applyFill="1" applyBorder="1" applyAlignment="1" applyProtection="1">
      <alignment horizontal="center" vertical="center"/>
    </xf>
    <xf numFmtId="0" fontId="27" fillId="2" borderId="26" xfId="0" applyNumberFormat="1" applyFont="1" applyFill="1" applyBorder="1" applyAlignment="1" applyProtection="1">
      <alignment horizontal="left"/>
    </xf>
    <xf numFmtId="0" fontId="27" fillId="2" borderId="29" xfId="0" applyNumberFormat="1" applyFont="1" applyFill="1" applyBorder="1" applyAlignment="1" applyProtection="1">
      <alignment horizontal="left"/>
    </xf>
    <xf numFmtId="165" fontId="32" fillId="0" borderId="20" xfId="0" applyNumberFormat="1" applyFont="1" applyFill="1" applyBorder="1" applyAlignment="1" applyProtection="1">
      <alignment horizontal="center" vertical="center" wrapText="1"/>
    </xf>
    <xf numFmtId="165" fontId="32" fillId="0" borderId="32" xfId="0" applyNumberFormat="1" applyFont="1" applyFill="1" applyBorder="1" applyAlignment="1" applyProtection="1">
      <alignment horizontal="center" vertical="center" wrapText="1"/>
    </xf>
    <xf numFmtId="165" fontId="32" fillId="0" borderId="21" xfId="0" applyNumberFormat="1" applyFont="1" applyFill="1" applyBorder="1" applyAlignment="1" applyProtection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A14" sqref="A14:J20"/>
    </sheetView>
  </sheetViews>
  <sheetFormatPr defaultRowHeight="15"/>
  <sheetData>
    <row r="1" spans="1:12">
      <c r="A1" s="214" t="s">
        <v>0</v>
      </c>
      <c r="B1" s="214"/>
      <c r="C1" s="214"/>
      <c r="D1" s="214"/>
      <c r="E1" s="2"/>
      <c r="F1" s="213" t="s">
        <v>1</v>
      </c>
      <c r="G1" s="213"/>
      <c r="H1" s="213"/>
      <c r="I1" s="213"/>
      <c r="J1" s="213"/>
      <c r="K1" s="213"/>
      <c r="L1" s="2"/>
    </row>
    <row r="2" spans="1:12">
      <c r="A2" s="216" t="s">
        <v>2</v>
      </c>
      <c r="B2" s="216"/>
      <c r="C2" s="216"/>
      <c r="D2" s="216"/>
      <c r="E2" s="2"/>
      <c r="F2" s="215" t="s">
        <v>3</v>
      </c>
      <c r="G2" s="215"/>
      <c r="H2" s="215"/>
      <c r="I2" s="215"/>
      <c r="J2" s="215"/>
      <c r="K2" s="215"/>
      <c r="L2" s="2"/>
    </row>
    <row r="3" spans="1:12">
      <c r="A3" s="213" t="s">
        <v>4</v>
      </c>
      <c r="B3" s="213"/>
      <c r="C3" s="213"/>
      <c r="D3" s="213"/>
      <c r="E3" s="2"/>
      <c r="F3" s="213" t="s">
        <v>5</v>
      </c>
      <c r="G3" s="213"/>
      <c r="H3" s="213"/>
      <c r="I3" s="213"/>
      <c r="J3" s="213"/>
      <c r="K3" s="213"/>
      <c r="L3" s="2"/>
    </row>
    <row r="4" spans="1:12">
      <c r="A4" s="9" t="s">
        <v>6</v>
      </c>
      <c r="B4" s="10"/>
      <c r="C4" s="10"/>
      <c r="D4" s="10"/>
      <c r="E4" s="10"/>
      <c r="F4" s="2"/>
      <c r="G4" s="2"/>
      <c r="H4" s="2"/>
      <c r="I4" s="11"/>
      <c r="J4" s="11"/>
      <c r="K4" s="11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14" t="s">
        <v>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"/>
    </row>
    <row r="7" spans="1:12">
      <c r="A7" s="214" t="s">
        <v>8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"/>
    </row>
    <row r="8" spans="1:12">
      <c r="A8" s="213" t="s">
        <v>9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"/>
    </row>
    <row r="9" spans="1:12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5.5">
      <c r="A10" s="12" t="s">
        <v>10</v>
      </c>
      <c r="B10" s="12" t="s">
        <v>11</v>
      </c>
      <c r="C10" s="217" t="s">
        <v>12</v>
      </c>
      <c r="D10" s="218"/>
      <c r="E10" s="12" t="s">
        <v>13</v>
      </c>
      <c r="F10" s="12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2" t="s">
        <v>19</v>
      </c>
      <c r="L10" s="2"/>
    </row>
    <row r="11" spans="1:12">
      <c r="A11" s="4">
        <v>1</v>
      </c>
      <c r="B11" s="5" t="s">
        <v>20</v>
      </c>
      <c r="C11" s="6" t="s">
        <v>21</v>
      </c>
      <c r="D11" s="7" t="s">
        <v>22</v>
      </c>
      <c r="E11" s="5" t="s">
        <v>23</v>
      </c>
      <c r="F11" s="4">
        <v>8.2200000000000006</v>
      </c>
      <c r="G11" s="4">
        <v>3.47</v>
      </c>
      <c r="H11" s="4">
        <v>16</v>
      </c>
      <c r="I11" s="8"/>
      <c r="J11" s="8">
        <v>4416000</v>
      </c>
      <c r="K11" s="8">
        <v>4416000</v>
      </c>
      <c r="L11" s="8" t="s">
        <v>24</v>
      </c>
    </row>
    <row r="12" spans="1:12">
      <c r="A12" s="4">
        <v>2</v>
      </c>
      <c r="B12" s="5" t="s">
        <v>25</v>
      </c>
      <c r="C12" s="6" t="s">
        <v>26</v>
      </c>
      <c r="D12" s="7" t="s">
        <v>27</v>
      </c>
      <c r="E12" s="5" t="s">
        <v>28</v>
      </c>
      <c r="F12" s="4">
        <v>8.01</v>
      </c>
      <c r="G12" s="4">
        <v>3.41</v>
      </c>
      <c r="H12" s="4">
        <v>18</v>
      </c>
      <c r="I12" s="8"/>
      <c r="J12" s="8">
        <v>4968000</v>
      </c>
      <c r="K12" s="8">
        <v>4968000</v>
      </c>
      <c r="L12" s="8" t="s">
        <v>24</v>
      </c>
    </row>
    <row r="14" spans="1:12">
      <c r="A14" s="1"/>
      <c r="B14" s="1"/>
      <c r="C14" s="1"/>
      <c r="D14" s="1"/>
      <c r="E14" s="1"/>
      <c r="F14" s="214" t="s">
        <v>29</v>
      </c>
      <c r="G14" s="214"/>
      <c r="H14" s="214"/>
      <c r="I14" s="214"/>
      <c r="J14" s="214"/>
      <c r="K14" s="1"/>
      <c r="L14" s="1"/>
    </row>
    <row r="15" spans="1:12">
      <c r="A15" s="1"/>
      <c r="B15" s="214" t="s">
        <v>30</v>
      </c>
      <c r="C15" s="214"/>
      <c r="D15" s="1"/>
      <c r="E15" s="1"/>
      <c r="F15" s="1"/>
      <c r="G15" s="214" t="s">
        <v>31</v>
      </c>
      <c r="H15" s="214"/>
      <c r="I15" s="214"/>
      <c r="J15" s="1"/>
      <c r="K15" s="1"/>
      <c r="L15" s="1"/>
    </row>
    <row r="16" spans="1:12">
      <c r="A16" s="1"/>
      <c r="B16" s="215" t="s">
        <v>32</v>
      </c>
      <c r="C16" s="215"/>
      <c r="D16" s="1"/>
      <c r="E16" s="1"/>
      <c r="F16" s="1"/>
      <c r="G16" s="215" t="s">
        <v>32</v>
      </c>
      <c r="H16" s="215"/>
      <c r="I16" s="215"/>
      <c r="J16" s="1"/>
      <c r="K16" s="1"/>
      <c r="L16" s="1"/>
    </row>
    <row r="21" spans="2:2">
      <c r="B21" s="14" t="s">
        <v>33</v>
      </c>
    </row>
    <row r="22" spans="2:2">
      <c r="B22" s="14" t="s">
        <v>34</v>
      </c>
    </row>
    <row r="23" spans="2:2">
      <c r="B23" s="14" t="s">
        <v>34</v>
      </c>
    </row>
  </sheetData>
  <mergeCells count="15">
    <mergeCell ref="G15:I15"/>
    <mergeCell ref="F1:K1"/>
    <mergeCell ref="F14:J14"/>
    <mergeCell ref="F2:K2"/>
    <mergeCell ref="A8:K8"/>
    <mergeCell ref="A3:D3"/>
    <mergeCell ref="A6:K6"/>
    <mergeCell ref="B16:C16"/>
    <mergeCell ref="A7:K7"/>
    <mergeCell ref="B15:C15"/>
    <mergeCell ref="A1:D1"/>
    <mergeCell ref="A2:D2"/>
    <mergeCell ref="C10:D10"/>
    <mergeCell ref="G16:I16"/>
    <mergeCell ref="F3:K3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topLeftCell="A10" workbookViewId="0">
      <selection activeCell="J30" activeCellId="1" sqref="A11:K27 G30:J33"/>
    </sheetView>
  </sheetViews>
  <sheetFormatPr defaultRowHeight="15"/>
  <sheetData>
    <row r="1" spans="1:11">
      <c r="A1" s="219" t="s">
        <v>0</v>
      </c>
      <c r="B1" s="219"/>
      <c r="C1" s="219"/>
      <c r="D1" s="219"/>
      <c r="E1" s="16"/>
      <c r="F1" s="223" t="s">
        <v>1</v>
      </c>
      <c r="G1" s="223"/>
      <c r="H1" s="223"/>
      <c r="I1" s="223"/>
      <c r="J1" s="223"/>
      <c r="K1" s="223"/>
    </row>
    <row r="2" spans="1:11">
      <c r="A2" s="224" t="s">
        <v>2</v>
      </c>
      <c r="B2" s="224"/>
      <c r="C2" s="224"/>
      <c r="D2" s="224"/>
      <c r="E2" s="16"/>
      <c r="F2" s="222" t="s">
        <v>3</v>
      </c>
      <c r="G2" s="222"/>
      <c r="H2" s="222"/>
      <c r="I2" s="222"/>
      <c r="J2" s="222"/>
      <c r="K2" s="222"/>
    </row>
    <row r="3" spans="1:11">
      <c r="A3" s="223" t="s">
        <v>4</v>
      </c>
      <c r="B3" s="223"/>
      <c r="C3" s="223"/>
      <c r="D3" s="223"/>
      <c r="E3" s="16"/>
      <c r="F3" s="223" t="s">
        <v>5</v>
      </c>
      <c r="G3" s="223"/>
      <c r="H3" s="223"/>
      <c r="I3" s="223"/>
      <c r="J3" s="223"/>
      <c r="K3" s="223"/>
    </row>
    <row r="4" spans="1:11">
      <c r="A4" s="23" t="s">
        <v>6</v>
      </c>
      <c r="B4" s="24"/>
      <c r="C4" s="24"/>
      <c r="D4" s="24"/>
      <c r="E4" s="24"/>
      <c r="F4" s="16"/>
      <c r="G4" s="16"/>
      <c r="H4" s="16"/>
      <c r="I4" s="25"/>
      <c r="J4" s="25"/>
      <c r="K4" s="25"/>
    </row>
    <row r="5" spans="1:1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>
      <c r="A6" s="219" t="s">
        <v>7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spans="1:11">
      <c r="A7" s="219" t="s">
        <v>35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8" spans="1:11">
      <c r="A8" s="223" t="s">
        <v>9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</row>
    <row r="9" spans="1:11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5.5">
      <c r="A10" s="26" t="s">
        <v>10</v>
      </c>
      <c r="B10" s="26" t="s">
        <v>11</v>
      </c>
      <c r="C10" s="220" t="s">
        <v>12</v>
      </c>
      <c r="D10" s="221"/>
      <c r="E10" s="26" t="s">
        <v>13</v>
      </c>
      <c r="F10" s="26" t="s">
        <v>14</v>
      </c>
      <c r="G10" s="27" t="s">
        <v>15</v>
      </c>
      <c r="H10" s="27" t="s">
        <v>16</v>
      </c>
      <c r="I10" s="27" t="s">
        <v>17</v>
      </c>
      <c r="J10" s="27" t="s">
        <v>18</v>
      </c>
      <c r="K10" s="26" t="s">
        <v>19</v>
      </c>
    </row>
    <row r="11" spans="1:11">
      <c r="A11" s="18">
        <v>1</v>
      </c>
      <c r="B11" s="19" t="s">
        <v>36</v>
      </c>
      <c r="C11" s="20" t="s">
        <v>37</v>
      </c>
      <c r="D11" s="21" t="s">
        <v>38</v>
      </c>
      <c r="E11" s="19" t="s">
        <v>39</v>
      </c>
      <c r="F11" s="18">
        <v>7.52</v>
      </c>
      <c r="G11" s="18">
        <v>3.03</v>
      </c>
      <c r="H11" s="18">
        <v>18</v>
      </c>
      <c r="I11" s="22"/>
      <c r="J11" s="22">
        <v>4140000</v>
      </c>
      <c r="K11" s="22">
        <v>4140000</v>
      </c>
    </row>
    <row r="12" spans="1:11">
      <c r="A12" s="18">
        <v>2</v>
      </c>
      <c r="B12" s="19" t="s">
        <v>40</v>
      </c>
      <c r="C12" s="20" t="s">
        <v>41</v>
      </c>
      <c r="D12" s="21" t="s">
        <v>42</v>
      </c>
      <c r="E12" s="19" t="s">
        <v>23</v>
      </c>
      <c r="F12" s="18">
        <v>7.38</v>
      </c>
      <c r="G12" s="18">
        <v>2.96</v>
      </c>
      <c r="H12" s="18">
        <v>16</v>
      </c>
      <c r="I12" s="22"/>
      <c r="J12" s="22">
        <v>3680000</v>
      </c>
      <c r="K12" s="22">
        <v>3680000</v>
      </c>
    </row>
    <row r="13" spans="1:11">
      <c r="A13" s="18">
        <v>3</v>
      </c>
      <c r="B13" s="19" t="s">
        <v>43</v>
      </c>
      <c r="C13" s="20" t="s">
        <v>44</v>
      </c>
      <c r="D13" s="21" t="s">
        <v>45</v>
      </c>
      <c r="E13" s="19" t="s">
        <v>46</v>
      </c>
      <c r="F13" s="18">
        <v>7.36</v>
      </c>
      <c r="G13" s="18">
        <v>2.91</v>
      </c>
      <c r="H13" s="18">
        <v>23</v>
      </c>
      <c r="I13" s="22"/>
      <c r="J13" s="22">
        <v>5290000</v>
      </c>
      <c r="K13" s="22">
        <v>5290000</v>
      </c>
    </row>
    <row r="14" spans="1:11">
      <c r="A14" s="18">
        <v>4</v>
      </c>
      <c r="B14" s="19" t="s">
        <v>47</v>
      </c>
      <c r="C14" s="20" t="s">
        <v>48</v>
      </c>
      <c r="D14" s="21" t="s">
        <v>49</v>
      </c>
      <c r="E14" s="19" t="s">
        <v>28</v>
      </c>
      <c r="F14" s="18">
        <v>7.28</v>
      </c>
      <c r="G14" s="18">
        <v>2.86</v>
      </c>
      <c r="H14" s="18">
        <v>18</v>
      </c>
      <c r="I14" s="22"/>
      <c r="J14" s="22">
        <v>4140000</v>
      </c>
      <c r="K14" s="22">
        <v>4140000</v>
      </c>
    </row>
    <row r="15" spans="1:11">
      <c r="A15" s="18">
        <v>5</v>
      </c>
      <c r="B15" s="19" t="s">
        <v>50</v>
      </c>
      <c r="C15" s="20" t="s">
        <v>51</v>
      </c>
      <c r="D15" s="21" t="s">
        <v>52</v>
      </c>
      <c r="E15" s="19" t="s">
        <v>39</v>
      </c>
      <c r="F15" s="18">
        <v>7.27</v>
      </c>
      <c r="G15" s="18">
        <v>3</v>
      </c>
      <c r="H15" s="18">
        <v>18</v>
      </c>
      <c r="I15" s="22"/>
      <c r="J15" s="22">
        <v>4140000</v>
      </c>
      <c r="K15" s="22">
        <v>4140000</v>
      </c>
    </row>
    <row r="16" spans="1:11">
      <c r="A16" s="18">
        <v>6</v>
      </c>
      <c r="B16" s="19" t="s">
        <v>53</v>
      </c>
      <c r="C16" s="20" t="s">
        <v>54</v>
      </c>
      <c r="D16" s="21" t="s">
        <v>55</v>
      </c>
      <c r="E16" s="19" t="s">
        <v>23</v>
      </c>
      <c r="F16" s="18">
        <v>7.24</v>
      </c>
      <c r="G16" s="18">
        <v>2.83</v>
      </c>
      <c r="H16" s="18">
        <v>16</v>
      </c>
      <c r="I16" s="22"/>
      <c r="J16" s="22">
        <v>3680000</v>
      </c>
      <c r="K16" s="22">
        <v>3680000</v>
      </c>
    </row>
    <row r="17" spans="1:11">
      <c r="A17" s="18">
        <v>7</v>
      </c>
      <c r="B17" s="19" t="s">
        <v>56</v>
      </c>
      <c r="C17" s="20" t="s">
        <v>57</v>
      </c>
      <c r="D17" s="21" t="s">
        <v>52</v>
      </c>
      <c r="E17" s="19" t="s">
        <v>23</v>
      </c>
      <c r="F17" s="18">
        <v>7.23</v>
      </c>
      <c r="G17" s="18">
        <v>2.81</v>
      </c>
      <c r="H17" s="18">
        <v>16</v>
      </c>
      <c r="I17" s="22"/>
      <c r="J17" s="22">
        <v>3680000</v>
      </c>
      <c r="K17" s="22">
        <v>3680000</v>
      </c>
    </row>
    <row r="18" spans="1:11">
      <c r="A18" s="18">
        <v>8</v>
      </c>
      <c r="B18" s="19" t="s">
        <v>58</v>
      </c>
      <c r="C18" s="20" t="s">
        <v>59</v>
      </c>
      <c r="D18" s="21" t="s">
        <v>55</v>
      </c>
      <c r="E18" s="19" t="s">
        <v>60</v>
      </c>
      <c r="F18" s="18">
        <v>7.2</v>
      </c>
      <c r="G18" s="18">
        <v>2.83</v>
      </c>
      <c r="H18" s="18">
        <v>24</v>
      </c>
      <c r="I18" s="22"/>
      <c r="J18" s="22">
        <v>5520000</v>
      </c>
      <c r="K18" s="22">
        <v>5520000</v>
      </c>
    </row>
    <row r="19" spans="1:11">
      <c r="A19" s="18">
        <v>9</v>
      </c>
      <c r="B19" s="19" t="s">
        <v>61</v>
      </c>
      <c r="C19" s="20" t="s">
        <v>62</v>
      </c>
      <c r="D19" s="21" t="s">
        <v>63</v>
      </c>
      <c r="E19" s="19" t="s">
        <v>60</v>
      </c>
      <c r="F19" s="18">
        <v>7.2</v>
      </c>
      <c r="G19" s="18">
        <v>2.81</v>
      </c>
      <c r="H19" s="18">
        <v>24</v>
      </c>
      <c r="I19" s="22"/>
      <c r="J19" s="22">
        <v>5520000</v>
      </c>
      <c r="K19" s="22">
        <v>5520000</v>
      </c>
    </row>
    <row r="20" spans="1:11">
      <c r="A20" s="18">
        <v>10</v>
      </c>
      <c r="B20" s="19" t="s">
        <v>64</v>
      </c>
      <c r="C20" s="20" t="s">
        <v>65</v>
      </c>
      <c r="D20" s="21" t="s">
        <v>66</v>
      </c>
      <c r="E20" s="19" t="s">
        <v>28</v>
      </c>
      <c r="F20" s="18">
        <v>7.19</v>
      </c>
      <c r="G20" s="18">
        <v>2.88</v>
      </c>
      <c r="H20" s="18">
        <v>18</v>
      </c>
      <c r="I20" s="22"/>
      <c r="J20" s="22">
        <v>4140000</v>
      </c>
      <c r="K20" s="22">
        <v>4140000</v>
      </c>
    </row>
    <row r="21" spans="1:11">
      <c r="A21" s="18">
        <v>11</v>
      </c>
      <c r="B21" s="19" t="s">
        <v>67</v>
      </c>
      <c r="C21" s="20" t="s">
        <v>68</v>
      </c>
      <c r="D21" s="21" t="s">
        <v>69</v>
      </c>
      <c r="E21" s="19" t="s">
        <v>28</v>
      </c>
      <c r="F21" s="18">
        <v>7.16</v>
      </c>
      <c r="G21" s="18">
        <v>2.71</v>
      </c>
      <c r="H21" s="18">
        <v>19</v>
      </c>
      <c r="I21" s="22"/>
      <c r="J21" s="22">
        <v>4370000</v>
      </c>
      <c r="K21" s="22">
        <v>4370000</v>
      </c>
    </row>
    <row r="22" spans="1:11">
      <c r="A22" s="18">
        <v>12</v>
      </c>
      <c r="B22" s="19" t="s">
        <v>70</v>
      </c>
      <c r="C22" s="20" t="s">
        <v>71</v>
      </c>
      <c r="D22" s="21" t="s">
        <v>72</v>
      </c>
      <c r="E22" s="19" t="s">
        <v>60</v>
      </c>
      <c r="F22" s="18">
        <v>7.15</v>
      </c>
      <c r="G22" s="18">
        <v>2.78</v>
      </c>
      <c r="H22" s="18">
        <v>24</v>
      </c>
      <c r="I22" s="22"/>
      <c r="J22" s="22">
        <v>5520000</v>
      </c>
      <c r="K22" s="22">
        <v>5520000</v>
      </c>
    </row>
    <row r="23" spans="1:11">
      <c r="A23" s="18">
        <v>13</v>
      </c>
      <c r="B23" s="19" t="s">
        <v>73</v>
      </c>
      <c r="C23" s="20" t="s">
        <v>74</v>
      </c>
      <c r="D23" s="21" t="s">
        <v>75</v>
      </c>
      <c r="E23" s="19" t="s">
        <v>39</v>
      </c>
      <c r="F23" s="18">
        <v>7.15</v>
      </c>
      <c r="G23" s="18">
        <v>2.83</v>
      </c>
      <c r="H23" s="18">
        <v>18</v>
      </c>
      <c r="I23" s="22"/>
      <c r="J23" s="22">
        <v>4140000</v>
      </c>
      <c r="K23" s="22">
        <v>4140000</v>
      </c>
    </row>
    <row r="24" spans="1:11">
      <c r="A24" s="18">
        <v>14</v>
      </c>
      <c r="B24" s="19" t="s">
        <v>76</v>
      </c>
      <c r="C24" s="20" t="s">
        <v>77</v>
      </c>
      <c r="D24" s="21" t="s">
        <v>78</v>
      </c>
      <c r="E24" s="19" t="s">
        <v>39</v>
      </c>
      <c r="F24" s="18">
        <v>7.11</v>
      </c>
      <c r="G24" s="18">
        <v>2.72</v>
      </c>
      <c r="H24" s="18">
        <v>18</v>
      </c>
      <c r="I24" s="22"/>
      <c r="J24" s="22">
        <v>4140000</v>
      </c>
      <c r="K24" s="22">
        <v>4140000</v>
      </c>
    </row>
    <row r="25" spans="1:11">
      <c r="A25" s="18">
        <v>15</v>
      </c>
      <c r="B25" s="19" t="s">
        <v>79</v>
      </c>
      <c r="C25" s="20" t="s">
        <v>80</v>
      </c>
      <c r="D25" s="21" t="s">
        <v>81</v>
      </c>
      <c r="E25" s="19" t="s">
        <v>28</v>
      </c>
      <c r="F25" s="18">
        <v>7.06</v>
      </c>
      <c r="G25" s="18">
        <v>2.81</v>
      </c>
      <c r="H25" s="18">
        <v>18</v>
      </c>
      <c r="I25" s="22"/>
      <c r="J25" s="22">
        <v>4140000</v>
      </c>
      <c r="K25" s="22">
        <v>4140000</v>
      </c>
    </row>
    <row r="26" spans="1:11">
      <c r="A26" s="18">
        <v>16</v>
      </c>
      <c r="B26" s="19" t="s">
        <v>82</v>
      </c>
      <c r="C26" s="20" t="s">
        <v>83</v>
      </c>
      <c r="D26" s="21" t="s">
        <v>84</v>
      </c>
      <c r="E26" s="19" t="s">
        <v>60</v>
      </c>
      <c r="F26" s="18">
        <v>7.02</v>
      </c>
      <c r="G26" s="18">
        <v>2.65</v>
      </c>
      <c r="H26" s="18">
        <v>24</v>
      </c>
      <c r="I26" s="22"/>
      <c r="J26" s="22">
        <v>5520000</v>
      </c>
      <c r="K26" s="22">
        <v>5520000</v>
      </c>
    </row>
    <row r="27" spans="1:11">
      <c r="A27" s="18">
        <v>17</v>
      </c>
      <c r="B27" s="19" t="s">
        <v>85</v>
      </c>
      <c r="C27" s="20" t="s">
        <v>86</v>
      </c>
      <c r="D27" s="21" t="s">
        <v>87</v>
      </c>
      <c r="E27" s="19" t="s">
        <v>28</v>
      </c>
      <c r="F27" s="18">
        <v>7.02</v>
      </c>
      <c r="G27" s="18">
        <v>2.75</v>
      </c>
      <c r="H27" s="18">
        <v>18</v>
      </c>
      <c r="I27" s="22"/>
      <c r="J27" s="22">
        <v>4140000</v>
      </c>
      <c r="K27" s="22">
        <v>4140000</v>
      </c>
    </row>
    <row r="29" spans="1:11">
      <c r="A29" s="15"/>
      <c r="B29" s="15"/>
      <c r="C29" s="15"/>
      <c r="D29" s="15"/>
      <c r="E29" s="15"/>
      <c r="F29" s="219" t="s">
        <v>29</v>
      </c>
      <c r="G29" s="219"/>
      <c r="H29" s="219"/>
      <c r="I29" s="219"/>
      <c r="J29" s="219"/>
      <c r="K29" s="15"/>
    </row>
    <row r="30" spans="1:11">
      <c r="A30" s="15"/>
      <c r="B30" s="219" t="s">
        <v>30</v>
      </c>
      <c r="C30" s="219"/>
      <c r="D30" s="15"/>
      <c r="E30" s="15"/>
      <c r="F30" s="15"/>
      <c r="G30" s="219" t="s">
        <v>31</v>
      </c>
      <c r="H30" s="219"/>
      <c r="I30" s="219"/>
      <c r="J30" s="15"/>
      <c r="K30" s="15"/>
    </row>
    <row r="31" spans="1:11">
      <c r="A31" s="15"/>
      <c r="B31" s="222" t="s">
        <v>32</v>
      </c>
      <c r="C31" s="222"/>
      <c r="D31" s="15"/>
      <c r="E31" s="15"/>
      <c r="F31" s="15"/>
      <c r="G31" s="222" t="s">
        <v>32</v>
      </c>
      <c r="H31" s="222"/>
      <c r="I31" s="222"/>
      <c r="J31" s="15"/>
      <c r="K31" s="15"/>
    </row>
    <row r="33" spans="2:4">
      <c r="B33" s="15"/>
      <c r="C33" s="15"/>
      <c r="D33" s="28" t="s">
        <v>88</v>
      </c>
    </row>
  </sheetData>
  <mergeCells count="15">
    <mergeCell ref="A6:K6"/>
    <mergeCell ref="F1:K1"/>
    <mergeCell ref="A2:D2"/>
    <mergeCell ref="A1:D1"/>
    <mergeCell ref="A3:D3"/>
    <mergeCell ref="B30:C30"/>
    <mergeCell ref="C10:D10"/>
    <mergeCell ref="G31:I31"/>
    <mergeCell ref="F2:K2"/>
    <mergeCell ref="G30:I30"/>
    <mergeCell ref="B31:C31"/>
    <mergeCell ref="F29:J29"/>
    <mergeCell ref="F3:K3"/>
    <mergeCell ref="A8:K8"/>
    <mergeCell ref="A7:K7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E12" sqref="E12"/>
    </sheetView>
  </sheetViews>
  <sheetFormatPr defaultRowHeight="15"/>
  <cols>
    <col min="1" max="1" width="5.42578125" customWidth="1"/>
    <col min="2" max="2" width="13.42578125" customWidth="1"/>
    <col min="3" max="3" width="17.28515625" customWidth="1"/>
    <col min="4" max="4" width="18.140625" customWidth="1"/>
    <col min="5" max="5" width="19.28515625" customWidth="1"/>
    <col min="6" max="6" width="8.140625" style="29" customWidth="1"/>
    <col min="7" max="7" width="0" hidden="1" customWidth="1"/>
    <col min="9" max="9" width="9.140625" style="29"/>
    <col min="10" max="10" width="0" hidden="1" customWidth="1"/>
    <col min="11" max="11" width="13.85546875" customWidth="1"/>
    <col min="12" max="12" width="7.7109375" customWidth="1"/>
  </cols>
  <sheetData>
    <row r="1" spans="1:12" ht="15.75">
      <c r="A1" s="232" t="s">
        <v>0</v>
      </c>
      <c r="B1" s="232"/>
      <c r="C1" s="232"/>
      <c r="D1" s="232"/>
      <c r="E1" s="35"/>
      <c r="F1" s="233" t="s">
        <v>1</v>
      </c>
      <c r="G1" s="233"/>
      <c r="H1" s="233"/>
      <c r="I1" s="233"/>
      <c r="J1" s="233"/>
      <c r="K1" s="233"/>
      <c r="L1" s="36"/>
    </row>
    <row r="2" spans="1:12" ht="15.75">
      <c r="A2" s="233" t="s">
        <v>2</v>
      </c>
      <c r="B2" s="233"/>
      <c r="C2" s="233"/>
      <c r="D2" s="233"/>
      <c r="E2" s="35"/>
      <c r="F2" s="234" t="s">
        <v>3</v>
      </c>
      <c r="G2" s="234"/>
      <c r="H2" s="234"/>
      <c r="I2" s="234"/>
      <c r="J2" s="234"/>
      <c r="K2" s="234"/>
      <c r="L2" s="36"/>
    </row>
    <row r="3" spans="1:12" ht="15.75">
      <c r="A3" s="233" t="s">
        <v>4</v>
      </c>
      <c r="B3" s="233"/>
      <c r="C3" s="233"/>
      <c r="D3" s="233"/>
      <c r="E3" s="35"/>
      <c r="F3" s="233" t="s">
        <v>5</v>
      </c>
      <c r="G3" s="233"/>
      <c r="H3" s="233"/>
      <c r="I3" s="233"/>
      <c r="J3" s="233"/>
      <c r="K3" s="233"/>
      <c r="L3" s="36"/>
    </row>
    <row r="4" spans="1:12" ht="15.75">
      <c r="A4" s="37" t="s">
        <v>130</v>
      </c>
      <c r="B4" s="38"/>
      <c r="C4" s="38"/>
      <c r="D4" s="38"/>
      <c r="E4" s="38"/>
      <c r="F4" s="39"/>
      <c r="G4" s="35"/>
      <c r="H4" s="35"/>
      <c r="I4" s="40"/>
      <c r="J4" s="41"/>
      <c r="K4" s="41"/>
      <c r="L4" s="36"/>
    </row>
    <row r="5" spans="1:12" ht="18">
      <c r="A5" s="235" t="s">
        <v>7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1:12" ht="15.75">
      <c r="A6" s="233" t="s">
        <v>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1:12" ht="49.5">
      <c r="A7" s="42" t="s">
        <v>10</v>
      </c>
      <c r="B7" s="42" t="s">
        <v>11</v>
      </c>
      <c r="C7" s="230" t="s">
        <v>12</v>
      </c>
      <c r="D7" s="231"/>
      <c r="E7" s="42" t="s">
        <v>13</v>
      </c>
      <c r="F7" s="42" t="s">
        <v>14</v>
      </c>
      <c r="G7" s="43" t="s">
        <v>16</v>
      </c>
      <c r="H7" s="43" t="s">
        <v>125</v>
      </c>
      <c r="I7" s="43" t="s">
        <v>17</v>
      </c>
      <c r="J7" s="43" t="s">
        <v>18</v>
      </c>
      <c r="K7" s="44" t="s">
        <v>18</v>
      </c>
      <c r="L7" s="117" t="s">
        <v>126</v>
      </c>
    </row>
    <row r="8" spans="1:12" ht="18" customHeight="1">
      <c r="A8" s="45">
        <v>1</v>
      </c>
      <c r="B8" s="46" t="s">
        <v>20</v>
      </c>
      <c r="C8" s="47" t="s">
        <v>21</v>
      </c>
      <c r="D8" s="48" t="s">
        <v>22</v>
      </c>
      <c r="E8" s="46" t="s">
        <v>23</v>
      </c>
      <c r="F8" s="45">
        <v>8.2200000000000006</v>
      </c>
      <c r="G8" s="45">
        <v>16</v>
      </c>
      <c r="H8" s="45">
        <v>18</v>
      </c>
      <c r="I8" s="49" t="s">
        <v>123</v>
      </c>
      <c r="J8" s="50">
        <f t="shared" ref="J8:J26" si="0">H8*220</f>
        <v>3960</v>
      </c>
      <c r="K8" s="51">
        <f>J8+300</f>
        <v>4260</v>
      </c>
      <c r="L8" s="61"/>
    </row>
    <row r="9" spans="1:12" ht="18" customHeight="1">
      <c r="A9" s="52">
        <v>2</v>
      </c>
      <c r="B9" s="53" t="s">
        <v>40</v>
      </c>
      <c r="C9" s="54" t="s">
        <v>41</v>
      </c>
      <c r="D9" s="55" t="s">
        <v>42</v>
      </c>
      <c r="E9" s="56" t="s">
        <v>23</v>
      </c>
      <c r="F9" s="57">
        <v>7.38</v>
      </c>
      <c r="G9" s="57">
        <v>16</v>
      </c>
      <c r="H9" s="57">
        <v>18</v>
      </c>
      <c r="I9" s="58" t="s">
        <v>124</v>
      </c>
      <c r="J9" s="59">
        <f t="shared" si="0"/>
        <v>3960</v>
      </c>
      <c r="K9" s="60">
        <f>J9</f>
        <v>3960</v>
      </c>
      <c r="L9" s="61"/>
    </row>
    <row r="10" spans="1:12" ht="18" customHeight="1">
      <c r="A10" s="52">
        <v>3</v>
      </c>
      <c r="B10" s="53" t="s">
        <v>43</v>
      </c>
      <c r="C10" s="62" t="s">
        <v>44</v>
      </c>
      <c r="D10" s="63" t="s">
        <v>45</v>
      </c>
      <c r="E10" s="53" t="s">
        <v>46</v>
      </c>
      <c r="F10" s="64">
        <v>7.36</v>
      </c>
      <c r="G10" s="64">
        <v>23</v>
      </c>
      <c r="H10" s="64">
        <v>23</v>
      </c>
      <c r="I10" s="65" t="s">
        <v>124</v>
      </c>
      <c r="J10" s="66">
        <f t="shared" si="0"/>
        <v>5060</v>
      </c>
      <c r="K10" s="67">
        <f>J10</f>
        <v>5060</v>
      </c>
      <c r="L10" s="68"/>
    </row>
    <row r="11" spans="1:12" ht="18" customHeight="1">
      <c r="A11" s="69">
        <v>4</v>
      </c>
      <c r="B11" s="70" t="s">
        <v>118</v>
      </c>
      <c r="C11" s="71" t="s">
        <v>119</v>
      </c>
      <c r="D11" s="72" t="s">
        <v>120</v>
      </c>
      <c r="E11" s="73" t="s">
        <v>46</v>
      </c>
      <c r="F11" s="74">
        <v>7.33</v>
      </c>
      <c r="G11" s="75">
        <v>23</v>
      </c>
      <c r="H11" s="75">
        <v>23</v>
      </c>
      <c r="I11" s="65" t="s">
        <v>124</v>
      </c>
      <c r="J11" s="66">
        <f t="shared" si="0"/>
        <v>5060</v>
      </c>
      <c r="K11" s="76">
        <f>J11</f>
        <v>5060</v>
      </c>
      <c r="L11" s="77"/>
    </row>
    <row r="12" spans="1:12" ht="18" customHeight="1">
      <c r="A12" s="52">
        <v>5</v>
      </c>
      <c r="B12" s="53" t="s">
        <v>36</v>
      </c>
      <c r="C12" s="62" t="s">
        <v>37</v>
      </c>
      <c r="D12" s="63" t="s">
        <v>38</v>
      </c>
      <c r="E12" s="53" t="s">
        <v>39</v>
      </c>
      <c r="F12" s="64">
        <v>7.52</v>
      </c>
      <c r="G12" s="64">
        <v>18</v>
      </c>
      <c r="H12" s="64">
        <v>24</v>
      </c>
      <c r="I12" s="78" t="s">
        <v>123</v>
      </c>
      <c r="J12" s="66">
        <f t="shared" si="0"/>
        <v>5280</v>
      </c>
      <c r="K12" s="67">
        <f>J12</f>
        <v>5280</v>
      </c>
      <c r="L12" s="68"/>
    </row>
    <row r="13" spans="1:12" ht="18" customHeight="1">
      <c r="A13" s="52">
        <v>6</v>
      </c>
      <c r="B13" s="79" t="s">
        <v>50</v>
      </c>
      <c r="C13" s="80" t="s">
        <v>51</v>
      </c>
      <c r="D13" s="81" t="s">
        <v>52</v>
      </c>
      <c r="E13" s="79" t="s">
        <v>39</v>
      </c>
      <c r="F13" s="82">
        <v>7.27</v>
      </c>
      <c r="G13" s="82">
        <v>18</v>
      </c>
      <c r="H13" s="82">
        <v>18</v>
      </c>
      <c r="I13" s="83" t="s">
        <v>124</v>
      </c>
      <c r="J13" s="84">
        <f t="shared" si="0"/>
        <v>3960</v>
      </c>
      <c r="K13" s="85">
        <f>J13</f>
        <v>3960</v>
      </c>
      <c r="L13" s="86"/>
    </row>
    <row r="14" spans="1:12" ht="18" customHeight="1">
      <c r="A14" s="69">
        <v>7</v>
      </c>
      <c r="B14" s="87" t="s">
        <v>25</v>
      </c>
      <c r="C14" s="88" t="s">
        <v>26</v>
      </c>
      <c r="D14" s="89" t="s">
        <v>27</v>
      </c>
      <c r="E14" s="87" t="s">
        <v>28</v>
      </c>
      <c r="F14" s="69">
        <v>8.01</v>
      </c>
      <c r="G14" s="69">
        <v>18</v>
      </c>
      <c r="H14" s="69">
        <v>24</v>
      </c>
      <c r="I14" s="65" t="s">
        <v>124</v>
      </c>
      <c r="J14" s="66">
        <f t="shared" si="0"/>
        <v>5280</v>
      </c>
      <c r="K14" s="90">
        <f>J14+300</f>
        <v>5580</v>
      </c>
      <c r="L14" s="68"/>
    </row>
    <row r="15" spans="1:12" ht="18" customHeight="1">
      <c r="A15" s="52">
        <v>8</v>
      </c>
      <c r="B15" s="53" t="s">
        <v>47</v>
      </c>
      <c r="C15" s="62" t="s">
        <v>48</v>
      </c>
      <c r="D15" s="63" t="s">
        <v>49</v>
      </c>
      <c r="E15" s="53" t="s">
        <v>28</v>
      </c>
      <c r="F15" s="64">
        <v>7.28</v>
      </c>
      <c r="G15" s="64">
        <v>18</v>
      </c>
      <c r="H15" s="64">
        <v>24</v>
      </c>
      <c r="I15" s="65" t="s">
        <v>124</v>
      </c>
      <c r="J15" s="66">
        <f t="shared" si="0"/>
        <v>5280</v>
      </c>
      <c r="K15" s="67">
        <f>J15</f>
        <v>5280</v>
      </c>
      <c r="L15" s="68"/>
    </row>
    <row r="16" spans="1:12" ht="18" customHeight="1">
      <c r="A16" s="52">
        <v>9</v>
      </c>
      <c r="B16" s="91" t="s">
        <v>89</v>
      </c>
      <c r="C16" s="92" t="s">
        <v>90</v>
      </c>
      <c r="D16" s="93" t="s">
        <v>91</v>
      </c>
      <c r="E16" s="91" t="s">
        <v>92</v>
      </c>
      <c r="F16" s="52">
        <v>8.26</v>
      </c>
      <c r="G16" s="52">
        <v>17</v>
      </c>
      <c r="H16" s="52">
        <v>20</v>
      </c>
      <c r="I16" s="78" t="s">
        <v>123</v>
      </c>
      <c r="J16" s="66">
        <f t="shared" si="0"/>
        <v>4400</v>
      </c>
      <c r="K16" s="90">
        <f>J16+300</f>
        <v>4700</v>
      </c>
      <c r="L16" s="68"/>
    </row>
    <row r="17" spans="1:12" ht="18" customHeight="1">
      <c r="A17" s="69">
        <v>10</v>
      </c>
      <c r="B17" s="91" t="s">
        <v>93</v>
      </c>
      <c r="C17" s="92" t="s">
        <v>94</v>
      </c>
      <c r="D17" s="93" t="s">
        <v>95</v>
      </c>
      <c r="E17" s="91" t="s">
        <v>92</v>
      </c>
      <c r="F17" s="52">
        <v>8.15</v>
      </c>
      <c r="G17" s="52">
        <v>17</v>
      </c>
      <c r="H17" s="52">
        <v>20</v>
      </c>
      <c r="I17" s="65" t="s">
        <v>124</v>
      </c>
      <c r="J17" s="66">
        <f t="shared" si="0"/>
        <v>4400</v>
      </c>
      <c r="K17" s="90">
        <f>J17+300</f>
        <v>4700</v>
      </c>
      <c r="L17" s="68"/>
    </row>
    <row r="18" spans="1:12" ht="18" customHeight="1">
      <c r="A18" s="52">
        <v>11</v>
      </c>
      <c r="B18" s="94" t="s">
        <v>100</v>
      </c>
      <c r="C18" s="95" t="s">
        <v>101</v>
      </c>
      <c r="D18" s="96" t="s">
        <v>102</v>
      </c>
      <c r="E18" s="94" t="s">
        <v>92</v>
      </c>
      <c r="F18" s="97">
        <v>7.95</v>
      </c>
      <c r="G18" s="97">
        <v>17</v>
      </c>
      <c r="H18" s="97">
        <v>20</v>
      </c>
      <c r="I18" s="78" t="s">
        <v>123</v>
      </c>
      <c r="J18" s="66">
        <f t="shared" si="0"/>
        <v>4400</v>
      </c>
      <c r="K18" s="98">
        <f>J18</f>
        <v>4400</v>
      </c>
      <c r="L18" s="68"/>
    </row>
    <row r="19" spans="1:12" ht="18" customHeight="1">
      <c r="A19" s="52">
        <v>12</v>
      </c>
      <c r="B19" s="70" t="s">
        <v>121</v>
      </c>
      <c r="C19" s="71" t="s">
        <v>122</v>
      </c>
      <c r="D19" s="72" t="s">
        <v>117</v>
      </c>
      <c r="E19" s="99" t="s">
        <v>92</v>
      </c>
      <c r="F19" s="100">
        <v>7.66</v>
      </c>
      <c r="G19" s="100">
        <v>17</v>
      </c>
      <c r="H19" s="100">
        <v>20</v>
      </c>
      <c r="I19" s="65" t="s">
        <v>124</v>
      </c>
      <c r="J19" s="66">
        <f t="shared" si="0"/>
        <v>4400</v>
      </c>
      <c r="K19" s="101">
        <f>J19</f>
        <v>4400</v>
      </c>
      <c r="L19" s="77"/>
    </row>
    <row r="20" spans="1:12" ht="18" customHeight="1">
      <c r="A20" s="69">
        <v>13</v>
      </c>
      <c r="B20" s="94" t="s">
        <v>113</v>
      </c>
      <c r="C20" s="95" t="s">
        <v>107</v>
      </c>
      <c r="D20" s="96" t="s">
        <v>49</v>
      </c>
      <c r="E20" s="94" t="s">
        <v>92</v>
      </c>
      <c r="F20" s="97">
        <v>7.32</v>
      </c>
      <c r="G20" s="97">
        <v>17</v>
      </c>
      <c r="H20" s="97">
        <v>20</v>
      </c>
      <c r="I20" s="65" t="s">
        <v>124</v>
      </c>
      <c r="J20" s="66">
        <f t="shared" si="0"/>
        <v>4400</v>
      </c>
      <c r="K20" s="98">
        <f>J20</f>
        <v>4400</v>
      </c>
      <c r="L20" s="68"/>
    </row>
    <row r="21" spans="1:12" ht="18" customHeight="1">
      <c r="A21" s="52">
        <v>14</v>
      </c>
      <c r="B21" s="91" t="s">
        <v>96</v>
      </c>
      <c r="C21" s="92" t="s">
        <v>97</v>
      </c>
      <c r="D21" s="93" t="s">
        <v>98</v>
      </c>
      <c r="E21" s="91" t="s">
        <v>99</v>
      </c>
      <c r="F21" s="52">
        <v>8.0299999999999994</v>
      </c>
      <c r="G21" s="52">
        <v>17</v>
      </c>
      <c r="H21" s="52">
        <v>20</v>
      </c>
      <c r="I21" s="65" t="s">
        <v>124</v>
      </c>
      <c r="J21" s="66">
        <f t="shared" si="0"/>
        <v>4400</v>
      </c>
      <c r="K21" s="90">
        <f>J21+300</f>
        <v>4700</v>
      </c>
      <c r="L21" s="68"/>
    </row>
    <row r="22" spans="1:12" ht="18" customHeight="1">
      <c r="A22" s="52">
        <v>15</v>
      </c>
      <c r="B22" s="94" t="s">
        <v>103</v>
      </c>
      <c r="C22" s="95" t="s">
        <v>104</v>
      </c>
      <c r="D22" s="96" t="s">
        <v>105</v>
      </c>
      <c r="E22" s="94" t="s">
        <v>99</v>
      </c>
      <c r="F22" s="97">
        <v>7.64</v>
      </c>
      <c r="G22" s="97">
        <v>17</v>
      </c>
      <c r="H22" s="97">
        <v>20</v>
      </c>
      <c r="I22" s="65" t="s">
        <v>124</v>
      </c>
      <c r="J22" s="66">
        <f t="shared" si="0"/>
        <v>4400</v>
      </c>
      <c r="K22" s="98">
        <f>J22</f>
        <v>4400</v>
      </c>
      <c r="L22" s="68"/>
    </row>
    <row r="23" spans="1:12" ht="18" customHeight="1">
      <c r="A23" s="69">
        <v>16</v>
      </c>
      <c r="B23" s="94" t="s">
        <v>106</v>
      </c>
      <c r="C23" s="95" t="s">
        <v>107</v>
      </c>
      <c r="D23" s="96" t="s">
        <v>108</v>
      </c>
      <c r="E23" s="94" t="s">
        <v>99</v>
      </c>
      <c r="F23" s="97">
        <v>7.52</v>
      </c>
      <c r="G23" s="97">
        <v>17</v>
      </c>
      <c r="H23" s="97">
        <v>20</v>
      </c>
      <c r="I23" s="65" t="s">
        <v>124</v>
      </c>
      <c r="J23" s="66">
        <f t="shared" si="0"/>
        <v>4400</v>
      </c>
      <c r="K23" s="98">
        <f>J23</f>
        <v>4400</v>
      </c>
      <c r="L23" s="68"/>
    </row>
    <row r="24" spans="1:12" ht="18" customHeight="1">
      <c r="A24" s="52">
        <v>17</v>
      </c>
      <c r="B24" s="94" t="s">
        <v>109</v>
      </c>
      <c r="C24" s="95" t="s">
        <v>97</v>
      </c>
      <c r="D24" s="96" t="s">
        <v>27</v>
      </c>
      <c r="E24" s="94" t="s">
        <v>99</v>
      </c>
      <c r="F24" s="97">
        <v>7.51</v>
      </c>
      <c r="G24" s="97">
        <v>17</v>
      </c>
      <c r="H24" s="97">
        <v>20</v>
      </c>
      <c r="I24" s="65" t="s">
        <v>124</v>
      </c>
      <c r="J24" s="66">
        <f t="shared" si="0"/>
        <v>4400</v>
      </c>
      <c r="K24" s="98">
        <f>J24</f>
        <v>4400</v>
      </c>
      <c r="L24" s="68"/>
    </row>
    <row r="25" spans="1:12" ht="18" customHeight="1">
      <c r="A25" s="52">
        <v>18</v>
      </c>
      <c r="B25" s="94" t="s">
        <v>110</v>
      </c>
      <c r="C25" s="95" t="s">
        <v>111</v>
      </c>
      <c r="D25" s="96" t="s">
        <v>112</v>
      </c>
      <c r="E25" s="94" t="s">
        <v>99</v>
      </c>
      <c r="F25" s="97">
        <v>7.36</v>
      </c>
      <c r="G25" s="97">
        <v>17</v>
      </c>
      <c r="H25" s="97">
        <v>20</v>
      </c>
      <c r="I25" s="65" t="s">
        <v>124</v>
      </c>
      <c r="J25" s="66">
        <f t="shared" si="0"/>
        <v>4400</v>
      </c>
      <c r="K25" s="98">
        <f>J25</f>
        <v>4400</v>
      </c>
      <c r="L25" s="68"/>
    </row>
    <row r="26" spans="1:12" ht="18" customHeight="1">
      <c r="A26" s="102">
        <v>19</v>
      </c>
      <c r="B26" s="103" t="s">
        <v>114</v>
      </c>
      <c r="C26" s="104" t="s">
        <v>115</v>
      </c>
      <c r="D26" s="105" t="s">
        <v>116</v>
      </c>
      <c r="E26" s="103" t="s">
        <v>99</v>
      </c>
      <c r="F26" s="106">
        <v>7.28</v>
      </c>
      <c r="G26" s="106">
        <v>17</v>
      </c>
      <c r="H26" s="106">
        <v>20</v>
      </c>
      <c r="I26" s="107" t="s">
        <v>124</v>
      </c>
      <c r="J26" s="108">
        <f t="shared" si="0"/>
        <v>4400</v>
      </c>
      <c r="K26" s="109">
        <f>J26</f>
        <v>4400</v>
      </c>
      <c r="L26" s="110"/>
    </row>
    <row r="27" spans="1:12" ht="15" customHeight="1">
      <c r="A27" s="111"/>
      <c r="B27" s="111"/>
      <c r="C27" s="111"/>
      <c r="D27" s="111"/>
      <c r="E27" s="111"/>
      <c r="F27" s="111"/>
      <c r="G27" s="112"/>
      <c r="H27" s="227" t="s">
        <v>127</v>
      </c>
      <c r="I27" s="227"/>
      <c r="J27" s="113"/>
      <c r="K27" s="114">
        <f>SUM(K8:K26)</f>
        <v>87740</v>
      </c>
      <c r="L27" s="115"/>
    </row>
    <row r="28" spans="1:12" ht="17.25">
      <c r="A28" s="116"/>
      <c r="B28" s="116"/>
      <c r="C28" s="116"/>
      <c r="D28" s="116"/>
      <c r="E28" s="228" t="s">
        <v>129</v>
      </c>
      <c r="F28" s="228"/>
      <c r="G28" s="228"/>
      <c r="H28" s="228"/>
      <c r="I28" s="228"/>
      <c r="J28" s="228"/>
      <c r="K28" s="228"/>
      <c r="L28" s="228"/>
    </row>
    <row r="29" spans="1:12" ht="18.75">
      <c r="A29" s="33"/>
      <c r="B29" s="33"/>
      <c r="C29" s="33"/>
      <c r="D29" s="33"/>
      <c r="E29" s="33"/>
      <c r="F29" s="34"/>
      <c r="G29" s="33"/>
      <c r="H29" s="33"/>
      <c r="I29" s="34"/>
      <c r="J29" s="33"/>
      <c r="K29" s="33"/>
      <c r="L29" s="33"/>
    </row>
    <row r="30" spans="1:12" ht="18.75">
      <c r="A30" s="30"/>
      <c r="B30" s="32"/>
      <c r="C30" s="32"/>
      <c r="D30" s="32"/>
      <c r="E30" s="32"/>
      <c r="F30" s="229" t="s">
        <v>29</v>
      </c>
      <c r="G30" s="229"/>
      <c r="H30" s="229"/>
      <c r="I30" s="229"/>
      <c r="J30" s="229"/>
      <c r="K30" s="229"/>
      <c r="L30" s="33"/>
    </row>
    <row r="31" spans="1:12" ht="18.75">
      <c r="A31" s="30"/>
      <c r="B31" s="32"/>
      <c r="C31" s="225" t="s">
        <v>30</v>
      </c>
      <c r="D31" s="225"/>
      <c r="E31" s="32"/>
      <c r="F31" s="225" t="s">
        <v>128</v>
      </c>
      <c r="G31" s="225"/>
      <c r="H31" s="225"/>
      <c r="I31" s="225"/>
      <c r="J31" s="225"/>
      <c r="K31" s="225"/>
      <c r="L31" s="33"/>
    </row>
    <row r="32" spans="1:12" ht="18.75">
      <c r="A32" s="30"/>
      <c r="B32" s="32"/>
      <c r="C32" s="226"/>
      <c r="D32" s="226"/>
      <c r="E32" s="32"/>
      <c r="F32" s="32"/>
      <c r="G32" s="32"/>
      <c r="H32" s="226"/>
      <c r="I32" s="226"/>
      <c r="J32" s="226"/>
      <c r="K32" s="226"/>
      <c r="L32" s="33"/>
    </row>
    <row r="33" spans="1:12" ht="18.75">
      <c r="A33" s="30"/>
      <c r="B33" s="30"/>
      <c r="C33" s="30"/>
      <c r="D33" s="30"/>
      <c r="E33" s="30"/>
      <c r="F33" s="30"/>
      <c r="G33" s="30"/>
      <c r="H33" s="30"/>
      <c r="I33" s="31"/>
      <c r="J33" s="30"/>
      <c r="K33" s="30"/>
      <c r="L33" s="33"/>
    </row>
    <row r="34" spans="1:12" ht="15.75">
      <c r="A34" s="30"/>
      <c r="B34" s="30"/>
      <c r="C34" s="30"/>
      <c r="D34" s="30"/>
      <c r="E34" s="30"/>
      <c r="F34" s="30"/>
      <c r="G34" s="30"/>
      <c r="H34" s="30"/>
      <c r="I34" s="31"/>
      <c r="J34" s="30"/>
      <c r="K34" s="30"/>
      <c r="L34" s="30"/>
    </row>
    <row r="35" spans="1:12">
      <c r="F35"/>
    </row>
    <row r="36" spans="1:12">
      <c r="F36"/>
    </row>
  </sheetData>
  <mergeCells count="16">
    <mergeCell ref="C7:D7"/>
    <mergeCell ref="A1:D1"/>
    <mergeCell ref="F1:K1"/>
    <mergeCell ref="A2:D2"/>
    <mergeCell ref="F2:K2"/>
    <mergeCell ref="A3:D3"/>
    <mergeCell ref="F3:K3"/>
    <mergeCell ref="A5:L5"/>
    <mergeCell ref="A6:L6"/>
    <mergeCell ref="C31:D31"/>
    <mergeCell ref="C32:D32"/>
    <mergeCell ref="H27:I27"/>
    <mergeCell ref="E28:L28"/>
    <mergeCell ref="F30:K30"/>
    <mergeCell ref="H32:K32"/>
    <mergeCell ref="F31:K31"/>
  </mergeCells>
  <phoneticPr fontId="0" type="noConversion"/>
  <pageMargins left="0.51181102362204722" right="0.11811023622047245" top="0.35433070866141736" bottom="0.35433070866141736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9"/>
  <sheetViews>
    <sheetView topLeftCell="A19" workbookViewId="0">
      <selection activeCell="D37" sqref="D37"/>
    </sheetView>
  </sheetViews>
  <sheetFormatPr defaultRowHeight="15"/>
  <cols>
    <col min="1" max="1" width="3.7109375" customWidth="1"/>
    <col min="2" max="2" width="14.42578125" bestFit="1" customWidth="1"/>
    <col min="3" max="3" width="18.7109375" bestFit="1" customWidth="1"/>
    <col min="4" max="4" width="6.7109375" bestFit="1" customWidth="1"/>
    <col min="5" max="5" width="10.42578125" customWidth="1"/>
    <col min="6" max="6" width="6.140625" style="29" customWidth="1"/>
    <col min="7" max="7" width="8.140625" customWidth="1"/>
    <col min="8" max="9" width="7.140625" customWidth="1"/>
    <col min="10" max="10" width="11.85546875" bestFit="1" customWidth="1"/>
    <col min="11" max="11" width="9" style="29" customWidth="1"/>
    <col min="12" max="12" width="11.28515625" customWidth="1"/>
    <col min="13" max="13" width="11.85546875" customWidth="1"/>
    <col min="14" max="14" width="8.28515625" customWidth="1"/>
  </cols>
  <sheetData>
    <row r="1" spans="1:28" ht="15.75">
      <c r="A1" s="242" t="s">
        <v>0</v>
      </c>
      <c r="B1" s="242"/>
      <c r="C1" s="242"/>
      <c r="D1" s="242"/>
      <c r="E1" s="35"/>
      <c r="F1" s="233" t="s">
        <v>1</v>
      </c>
      <c r="G1" s="233"/>
      <c r="H1" s="233"/>
      <c r="I1" s="233"/>
      <c r="J1" s="233"/>
      <c r="K1" s="233"/>
      <c r="L1" s="233"/>
      <c r="M1" s="39"/>
      <c r="N1" s="120"/>
    </row>
    <row r="2" spans="1:28" ht="15.75">
      <c r="A2" s="243" t="s">
        <v>153</v>
      </c>
      <c r="B2" s="243"/>
      <c r="C2" s="243"/>
      <c r="D2" s="243"/>
      <c r="E2" s="35"/>
      <c r="F2" s="244" t="s">
        <v>3</v>
      </c>
      <c r="G2" s="244"/>
      <c r="H2" s="244"/>
      <c r="I2" s="244"/>
      <c r="J2" s="244"/>
      <c r="K2" s="244"/>
      <c r="L2" s="244"/>
      <c r="M2" s="118"/>
      <c r="N2" s="120"/>
    </row>
    <row r="3" spans="1:28" ht="15.75">
      <c r="A3" s="233" t="s">
        <v>4</v>
      </c>
      <c r="B3" s="233"/>
      <c r="C3" s="233"/>
      <c r="D3" s="233"/>
      <c r="E3" s="35"/>
      <c r="F3" s="233" t="s">
        <v>5</v>
      </c>
      <c r="G3" s="233"/>
      <c r="H3" s="233"/>
      <c r="I3" s="233"/>
      <c r="J3" s="233"/>
      <c r="K3" s="233"/>
      <c r="L3" s="233"/>
      <c r="M3" s="39"/>
      <c r="N3" s="120"/>
    </row>
    <row r="4" spans="1:28" ht="21.95" customHeight="1">
      <c r="A4" s="256" t="s">
        <v>154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</row>
    <row r="5" spans="1:28" ht="21.95" customHeight="1">
      <c r="A5" s="242" t="s">
        <v>130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28" ht="18" customHeight="1">
      <c r="A6" s="251" t="s">
        <v>163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8" ht="15.75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 t="s">
        <v>155</v>
      </c>
      <c r="M7" s="193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1:28" ht="25.5" customHeight="1">
      <c r="A8" s="252" t="s">
        <v>10</v>
      </c>
      <c r="B8" s="240" t="s">
        <v>11</v>
      </c>
      <c r="C8" s="257" t="s">
        <v>12</v>
      </c>
      <c r="D8" s="258"/>
      <c r="E8" s="240" t="s">
        <v>13</v>
      </c>
      <c r="F8" s="249" t="s">
        <v>132</v>
      </c>
      <c r="G8" s="249"/>
      <c r="H8" s="250"/>
      <c r="I8" s="247" t="s">
        <v>140</v>
      </c>
      <c r="J8" s="238" t="s">
        <v>135</v>
      </c>
      <c r="K8" s="239"/>
      <c r="L8" s="264" t="s">
        <v>138</v>
      </c>
      <c r="M8" s="265" t="s">
        <v>139</v>
      </c>
      <c r="N8" s="245" t="s">
        <v>152</v>
      </c>
    </row>
    <row r="9" spans="1:28" ht="63.75">
      <c r="A9" s="253"/>
      <c r="B9" s="241"/>
      <c r="C9" s="259"/>
      <c r="D9" s="260"/>
      <c r="E9" s="241"/>
      <c r="F9" s="192" t="s">
        <v>141</v>
      </c>
      <c r="G9" s="192" t="s">
        <v>133</v>
      </c>
      <c r="H9" s="207" t="s">
        <v>134</v>
      </c>
      <c r="I9" s="248"/>
      <c r="J9" s="126" t="s">
        <v>136</v>
      </c>
      <c r="K9" s="126" t="s">
        <v>137</v>
      </c>
      <c r="L9" s="265"/>
      <c r="M9" s="266"/>
      <c r="N9" s="246"/>
    </row>
    <row r="10" spans="1:28" ht="15.75">
      <c r="A10" s="124"/>
      <c r="B10" s="127">
        <v>1</v>
      </c>
      <c r="C10" s="261">
        <v>2</v>
      </c>
      <c r="D10" s="261"/>
      <c r="E10" s="127">
        <v>3</v>
      </c>
      <c r="F10" s="261">
        <v>4</v>
      </c>
      <c r="G10" s="261"/>
      <c r="H10" s="261"/>
      <c r="I10" s="128">
        <v>5</v>
      </c>
      <c r="J10" s="128">
        <v>6</v>
      </c>
      <c r="K10" s="128">
        <v>7</v>
      </c>
      <c r="L10" s="128" t="s">
        <v>150</v>
      </c>
      <c r="M10" s="128"/>
      <c r="N10" s="129"/>
    </row>
    <row r="11" spans="1:28" ht="21.95" customHeight="1">
      <c r="A11" s="130">
        <v>1</v>
      </c>
      <c r="B11" s="131" t="s">
        <v>20</v>
      </c>
      <c r="C11" s="162" t="s">
        <v>21</v>
      </c>
      <c r="D11" s="169" t="s">
        <v>22</v>
      </c>
      <c r="E11" s="182" t="s">
        <v>142</v>
      </c>
      <c r="F11" s="130">
        <v>8.2200000000000006</v>
      </c>
      <c r="G11" s="132" t="s">
        <v>123</v>
      </c>
      <c r="H11" s="130" t="s">
        <v>148</v>
      </c>
      <c r="I11" s="130">
        <v>18</v>
      </c>
      <c r="J11" s="179">
        <v>220000</v>
      </c>
      <c r="K11" s="132">
        <v>300000</v>
      </c>
      <c r="L11" s="176">
        <f>I11*J11+K11</f>
        <v>4260000</v>
      </c>
      <c r="M11" s="133"/>
      <c r="N11" s="134"/>
    </row>
    <row r="12" spans="1:28" ht="21.95" customHeight="1">
      <c r="A12" s="135">
        <f>A11+1</f>
        <v>2</v>
      </c>
      <c r="B12" s="136" t="s">
        <v>40</v>
      </c>
      <c r="C12" s="163" t="s">
        <v>41</v>
      </c>
      <c r="D12" s="170" t="s">
        <v>42</v>
      </c>
      <c r="E12" s="183" t="s">
        <v>142</v>
      </c>
      <c r="F12" s="137">
        <v>7.38</v>
      </c>
      <c r="G12" s="138" t="s">
        <v>124</v>
      </c>
      <c r="H12" s="137" t="s">
        <v>149</v>
      </c>
      <c r="I12" s="137">
        <v>18</v>
      </c>
      <c r="J12" s="180">
        <v>220000</v>
      </c>
      <c r="K12" s="138">
        <v>0</v>
      </c>
      <c r="L12" s="177">
        <f t="shared" ref="L12:L29" si="0">I12*J12+K12</f>
        <v>3960000</v>
      </c>
      <c r="M12" s="139"/>
      <c r="N12" s="140"/>
    </row>
    <row r="13" spans="1:28" ht="21.95" customHeight="1">
      <c r="A13" s="135">
        <f t="shared" ref="A13:A29" si="1">A12+1</f>
        <v>3</v>
      </c>
      <c r="B13" s="136" t="s">
        <v>43</v>
      </c>
      <c r="C13" s="163" t="s">
        <v>162</v>
      </c>
      <c r="D13" s="170"/>
      <c r="E13" s="184" t="s">
        <v>143</v>
      </c>
      <c r="F13" s="137">
        <v>7.36</v>
      </c>
      <c r="G13" s="138" t="s">
        <v>124</v>
      </c>
      <c r="H13" s="137" t="s">
        <v>149</v>
      </c>
      <c r="I13" s="137">
        <v>23</v>
      </c>
      <c r="J13" s="180">
        <v>220000</v>
      </c>
      <c r="K13" s="138">
        <v>0</v>
      </c>
      <c r="L13" s="177">
        <f t="shared" si="0"/>
        <v>5060000</v>
      </c>
      <c r="M13" s="139"/>
      <c r="N13" s="140"/>
    </row>
    <row r="14" spans="1:28" ht="21.95" customHeight="1">
      <c r="A14" s="135">
        <f t="shared" si="1"/>
        <v>4</v>
      </c>
      <c r="B14" s="142" t="s">
        <v>118</v>
      </c>
      <c r="C14" s="262" t="s">
        <v>161</v>
      </c>
      <c r="D14" s="263"/>
      <c r="E14" s="184" t="s">
        <v>143</v>
      </c>
      <c r="F14" s="143">
        <v>7.33</v>
      </c>
      <c r="G14" s="138" t="s">
        <v>124</v>
      </c>
      <c r="H14" s="137" t="s">
        <v>149</v>
      </c>
      <c r="I14" s="144">
        <v>23</v>
      </c>
      <c r="J14" s="180">
        <v>220000</v>
      </c>
      <c r="K14" s="138">
        <v>0</v>
      </c>
      <c r="L14" s="177">
        <f t="shared" si="0"/>
        <v>5060000</v>
      </c>
      <c r="M14" s="145"/>
      <c r="N14" s="146"/>
    </row>
    <row r="15" spans="1:28" ht="21.95" customHeight="1">
      <c r="A15" s="135">
        <f t="shared" si="1"/>
        <v>5</v>
      </c>
      <c r="B15" s="136" t="s">
        <v>36</v>
      </c>
      <c r="C15" s="163" t="s">
        <v>37</v>
      </c>
      <c r="D15" s="170" t="s">
        <v>38</v>
      </c>
      <c r="E15" s="184" t="s">
        <v>144</v>
      </c>
      <c r="F15" s="137">
        <v>7.52</v>
      </c>
      <c r="G15" s="147" t="s">
        <v>123</v>
      </c>
      <c r="H15" s="137" t="s">
        <v>149</v>
      </c>
      <c r="I15" s="137">
        <v>24</v>
      </c>
      <c r="J15" s="180">
        <v>220000</v>
      </c>
      <c r="K15" s="138">
        <v>0</v>
      </c>
      <c r="L15" s="177">
        <f t="shared" si="0"/>
        <v>5280000</v>
      </c>
      <c r="M15" s="139"/>
      <c r="N15" s="140"/>
    </row>
    <row r="16" spans="1:28" ht="21.95" customHeight="1">
      <c r="A16" s="135">
        <f t="shared" si="1"/>
        <v>6</v>
      </c>
      <c r="B16" s="136" t="s">
        <v>50</v>
      </c>
      <c r="C16" s="163" t="s">
        <v>51</v>
      </c>
      <c r="D16" s="170" t="s">
        <v>52</v>
      </c>
      <c r="E16" s="184" t="s">
        <v>144</v>
      </c>
      <c r="F16" s="137">
        <v>7.27</v>
      </c>
      <c r="G16" s="208" t="s">
        <v>124</v>
      </c>
      <c r="H16" s="137" t="s">
        <v>149</v>
      </c>
      <c r="I16" s="137">
        <v>18</v>
      </c>
      <c r="J16" s="180">
        <v>220000</v>
      </c>
      <c r="K16" s="208">
        <v>0</v>
      </c>
      <c r="L16" s="177">
        <f t="shared" si="0"/>
        <v>3960000</v>
      </c>
      <c r="M16" s="139"/>
      <c r="N16" s="209"/>
    </row>
    <row r="17" spans="1:14" ht="21.95" customHeight="1">
      <c r="A17" s="135">
        <f t="shared" si="1"/>
        <v>7</v>
      </c>
      <c r="B17" s="148" t="s">
        <v>25</v>
      </c>
      <c r="C17" s="164" t="s">
        <v>26</v>
      </c>
      <c r="D17" s="171" t="s">
        <v>27</v>
      </c>
      <c r="E17" s="183" t="s">
        <v>145</v>
      </c>
      <c r="F17" s="141">
        <v>8.01</v>
      </c>
      <c r="G17" s="138" t="s">
        <v>124</v>
      </c>
      <c r="H17" s="141" t="s">
        <v>148</v>
      </c>
      <c r="I17" s="141">
        <v>24</v>
      </c>
      <c r="J17" s="180">
        <v>220000</v>
      </c>
      <c r="K17" s="147">
        <v>300000</v>
      </c>
      <c r="L17" s="177">
        <f t="shared" si="0"/>
        <v>5580000</v>
      </c>
      <c r="M17" s="149"/>
      <c r="N17" s="140"/>
    </row>
    <row r="18" spans="1:14" ht="21.95" customHeight="1">
      <c r="A18" s="135">
        <f t="shared" si="1"/>
        <v>8</v>
      </c>
      <c r="B18" s="136" t="s">
        <v>47</v>
      </c>
      <c r="C18" s="163" t="s">
        <v>48</v>
      </c>
      <c r="D18" s="170" t="s">
        <v>49</v>
      </c>
      <c r="E18" s="183" t="s">
        <v>145</v>
      </c>
      <c r="F18" s="137">
        <v>7.28</v>
      </c>
      <c r="G18" s="138" t="s">
        <v>124</v>
      </c>
      <c r="H18" s="137" t="s">
        <v>149</v>
      </c>
      <c r="I18" s="137">
        <v>24</v>
      </c>
      <c r="J18" s="180">
        <v>220000</v>
      </c>
      <c r="K18" s="138">
        <v>0</v>
      </c>
      <c r="L18" s="177">
        <f t="shared" si="0"/>
        <v>5280000</v>
      </c>
      <c r="M18" s="139"/>
      <c r="N18" s="140"/>
    </row>
    <row r="19" spans="1:14" ht="21.95" customHeight="1">
      <c r="A19" s="135">
        <f t="shared" si="1"/>
        <v>9</v>
      </c>
      <c r="B19" s="150" t="s">
        <v>89</v>
      </c>
      <c r="C19" s="165" t="s">
        <v>90</v>
      </c>
      <c r="D19" s="172" t="s">
        <v>91</v>
      </c>
      <c r="E19" s="185" t="s">
        <v>146</v>
      </c>
      <c r="F19" s="135">
        <v>8.26</v>
      </c>
      <c r="G19" s="147" t="s">
        <v>123</v>
      </c>
      <c r="H19" s="141" t="s">
        <v>148</v>
      </c>
      <c r="I19" s="135">
        <v>20</v>
      </c>
      <c r="J19" s="180">
        <v>220000</v>
      </c>
      <c r="K19" s="147">
        <v>300000</v>
      </c>
      <c r="L19" s="177">
        <f t="shared" si="0"/>
        <v>4700000</v>
      </c>
      <c r="M19" s="149"/>
      <c r="N19" s="140"/>
    </row>
    <row r="20" spans="1:14" ht="21.95" customHeight="1">
      <c r="A20" s="135">
        <f t="shared" si="1"/>
        <v>10</v>
      </c>
      <c r="B20" s="150" t="s">
        <v>93</v>
      </c>
      <c r="C20" s="165" t="s">
        <v>94</v>
      </c>
      <c r="D20" s="172" t="s">
        <v>95</v>
      </c>
      <c r="E20" s="185" t="s">
        <v>146</v>
      </c>
      <c r="F20" s="135">
        <v>8.15</v>
      </c>
      <c r="G20" s="138" t="s">
        <v>124</v>
      </c>
      <c r="H20" s="141" t="s">
        <v>148</v>
      </c>
      <c r="I20" s="135">
        <v>20</v>
      </c>
      <c r="J20" s="180">
        <v>220000</v>
      </c>
      <c r="K20" s="147">
        <v>300000</v>
      </c>
      <c r="L20" s="177">
        <f t="shared" si="0"/>
        <v>4700000</v>
      </c>
      <c r="M20" s="149"/>
      <c r="N20" s="140"/>
    </row>
    <row r="21" spans="1:14" ht="21.95" customHeight="1">
      <c r="A21" s="135">
        <f t="shared" si="1"/>
        <v>11</v>
      </c>
      <c r="B21" s="151" t="s">
        <v>100</v>
      </c>
      <c r="C21" s="166" t="s">
        <v>101</v>
      </c>
      <c r="D21" s="173" t="s">
        <v>102</v>
      </c>
      <c r="E21" s="185" t="s">
        <v>146</v>
      </c>
      <c r="F21" s="152">
        <v>7.95</v>
      </c>
      <c r="G21" s="147" t="s">
        <v>123</v>
      </c>
      <c r="H21" s="137" t="s">
        <v>149</v>
      </c>
      <c r="I21" s="152">
        <v>20</v>
      </c>
      <c r="J21" s="180">
        <v>220000</v>
      </c>
      <c r="K21" s="138">
        <v>0</v>
      </c>
      <c r="L21" s="177">
        <f t="shared" si="0"/>
        <v>4400000</v>
      </c>
      <c r="M21" s="153"/>
      <c r="N21" s="140"/>
    </row>
    <row r="22" spans="1:14" ht="21.95" customHeight="1">
      <c r="A22" s="135">
        <f t="shared" si="1"/>
        <v>12</v>
      </c>
      <c r="B22" s="142" t="s">
        <v>121</v>
      </c>
      <c r="C22" s="167" t="s">
        <v>122</v>
      </c>
      <c r="D22" s="174" t="s">
        <v>117</v>
      </c>
      <c r="E22" s="185" t="s">
        <v>146</v>
      </c>
      <c r="F22" s="154">
        <v>7.66</v>
      </c>
      <c r="G22" s="138" t="s">
        <v>124</v>
      </c>
      <c r="H22" s="137" t="s">
        <v>149</v>
      </c>
      <c r="I22" s="154">
        <v>20</v>
      </c>
      <c r="J22" s="180">
        <v>220000</v>
      </c>
      <c r="K22" s="138">
        <v>0</v>
      </c>
      <c r="L22" s="177">
        <f t="shared" si="0"/>
        <v>4400000</v>
      </c>
      <c r="M22" s="155"/>
      <c r="N22" s="146"/>
    </row>
    <row r="23" spans="1:14" ht="21.95" customHeight="1">
      <c r="A23" s="135">
        <f t="shared" si="1"/>
        <v>13</v>
      </c>
      <c r="B23" s="151" t="s">
        <v>113</v>
      </c>
      <c r="C23" s="166" t="s">
        <v>131</v>
      </c>
      <c r="D23" s="173" t="s">
        <v>49</v>
      </c>
      <c r="E23" s="185" t="s">
        <v>146</v>
      </c>
      <c r="F23" s="152">
        <v>7.32</v>
      </c>
      <c r="G23" s="138" t="s">
        <v>124</v>
      </c>
      <c r="H23" s="137" t="s">
        <v>149</v>
      </c>
      <c r="I23" s="152">
        <v>20</v>
      </c>
      <c r="J23" s="180">
        <v>220000</v>
      </c>
      <c r="K23" s="138">
        <v>0</v>
      </c>
      <c r="L23" s="177">
        <f t="shared" si="0"/>
        <v>4400000</v>
      </c>
      <c r="M23" s="153"/>
      <c r="N23" s="140"/>
    </row>
    <row r="24" spans="1:14" ht="21.95" customHeight="1">
      <c r="A24" s="135">
        <f t="shared" si="1"/>
        <v>14</v>
      </c>
      <c r="B24" s="150" t="s">
        <v>96</v>
      </c>
      <c r="C24" s="165" t="s">
        <v>97</v>
      </c>
      <c r="D24" s="172" t="s">
        <v>98</v>
      </c>
      <c r="E24" s="185" t="s">
        <v>147</v>
      </c>
      <c r="F24" s="135">
        <v>8.0299999999999994</v>
      </c>
      <c r="G24" s="138" t="s">
        <v>124</v>
      </c>
      <c r="H24" s="141" t="s">
        <v>148</v>
      </c>
      <c r="I24" s="135">
        <v>20</v>
      </c>
      <c r="J24" s="180">
        <v>220000</v>
      </c>
      <c r="K24" s="147">
        <v>300000</v>
      </c>
      <c r="L24" s="177">
        <f t="shared" si="0"/>
        <v>4700000</v>
      </c>
      <c r="M24" s="149"/>
      <c r="N24" s="140"/>
    </row>
    <row r="25" spans="1:14" ht="21.95" customHeight="1">
      <c r="A25" s="135">
        <f t="shared" si="1"/>
        <v>15</v>
      </c>
      <c r="B25" s="151" t="s">
        <v>103</v>
      </c>
      <c r="C25" s="166" t="s">
        <v>104</v>
      </c>
      <c r="D25" s="173" t="s">
        <v>105</v>
      </c>
      <c r="E25" s="185" t="s">
        <v>147</v>
      </c>
      <c r="F25" s="152">
        <v>7.64</v>
      </c>
      <c r="G25" s="138" t="s">
        <v>124</v>
      </c>
      <c r="H25" s="137" t="s">
        <v>149</v>
      </c>
      <c r="I25" s="152">
        <v>20</v>
      </c>
      <c r="J25" s="180">
        <v>220000</v>
      </c>
      <c r="K25" s="138">
        <v>0</v>
      </c>
      <c r="L25" s="177">
        <f t="shared" si="0"/>
        <v>4400000</v>
      </c>
      <c r="M25" s="153"/>
      <c r="N25" s="140"/>
    </row>
    <row r="26" spans="1:14" ht="21.95" customHeight="1">
      <c r="A26" s="135">
        <f t="shared" si="1"/>
        <v>16</v>
      </c>
      <c r="B26" s="151" t="s">
        <v>106</v>
      </c>
      <c r="C26" s="166" t="s">
        <v>107</v>
      </c>
      <c r="D26" s="173" t="s">
        <v>108</v>
      </c>
      <c r="E26" s="185" t="s">
        <v>147</v>
      </c>
      <c r="F26" s="152">
        <v>7.52</v>
      </c>
      <c r="G26" s="138" t="s">
        <v>124</v>
      </c>
      <c r="H26" s="137" t="s">
        <v>149</v>
      </c>
      <c r="I26" s="152">
        <v>20</v>
      </c>
      <c r="J26" s="180">
        <v>220000</v>
      </c>
      <c r="K26" s="138">
        <v>0</v>
      </c>
      <c r="L26" s="177">
        <f t="shared" si="0"/>
        <v>4400000</v>
      </c>
      <c r="M26" s="153"/>
      <c r="N26" s="140"/>
    </row>
    <row r="27" spans="1:14" ht="21.95" customHeight="1">
      <c r="A27" s="135">
        <f t="shared" si="1"/>
        <v>17</v>
      </c>
      <c r="B27" s="151" t="s">
        <v>109</v>
      </c>
      <c r="C27" s="166" t="s">
        <v>97</v>
      </c>
      <c r="D27" s="173" t="s">
        <v>27</v>
      </c>
      <c r="E27" s="185" t="s">
        <v>147</v>
      </c>
      <c r="F27" s="152">
        <v>7.51</v>
      </c>
      <c r="G27" s="138" t="s">
        <v>124</v>
      </c>
      <c r="H27" s="137" t="s">
        <v>149</v>
      </c>
      <c r="I27" s="152">
        <v>20</v>
      </c>
      <c r="J27" s="180">
        <v>220000</v>
      </c>
      <c r="K27" s="138">
        <v>0</v>
      </c>
      <c r="L27" s="177">
        <f t="shared" si="0"/>
        <v>4400000</v>
      </c>
      <c r="M27" s="153"/>
      <c r="N27" s="140"/>
    </row>
    <row r="28" spans="1:14" ht="21.95" customHeight="1">
      <c r="A28" s="135">
        <f t="shared" si="1"/>
        <v>18</v>
      </c>
      <c r="B28" s="151" t="s">
        <v>110</v>
      </c>
      <c r="C28" s="166" t="s">
        <v>111</v>
      </c>
      <c r="D28" s="173" t="s">
        <v>112</v>
      </c>
      <c r="E28" s="185" t="s">
        <v>147</v>
      </c>
      <c r="F28" s="152">
        <v>7.36</v>
      </c>
      <c r="G28" s="138" t="s">
        <v>124</v>
      </c>
      <c r="H28" s="137" t="s">
        <v>149</v>
      </c>
      <c r="I28" s="152">
        <v>20</v>
      </c>
      <c r="J28" s="180">
        <v>220000</v>
      </c>
      <c r="K28" s="138">
        <v>0</v>
      </c>
      <c r="L28" s="177">
        <f t="shared" si="0"/>
        <v>4400000</v>
      </c>
      <c r="M28" s="153"/>
      <c r="N28" s="140"/>
    </row>
    <row r="29" spans="1:14" ht="21.95" customHeight="1">
      <c r="A29" s="135">
        <f t="shared" si="1"/>
        <v>19</v>
      </c>
      <c r="B29" s="156" t="s">
        <v>114</v>
      </c>
      <c r="C29" s="168" t="s">
        <v>115</v>
      </c>
      <c r="D29" s="175" t="s">
        <v>116</v>
      </c>
      <c r="E29" s="186" t="s">
        <v>147</v>
      </c>
      <c r="F29" s="157">
        <v>7.28</v>
      </c>
      <c r="G29" s="158" t="s">
        <v>124</v>
      </c>
      <c r="H29" s="159" t="s">
        <v>149</v>
      </c>
      <c r="I29" s="157">
        <v>20</v>
      </c>
      <c r="J29" s="181">
        <v>220000</v>
      </c>
      <c r="K29" s="158">
        <v>0</v>
      </c>
      <c r="L29" s="178">
        <f t="shared" si="0"/>
        <v>4400000</v>
      </c>
      <c r="M29" s="160"/>
      <c r="N29" s="161"/>
    </row>
    <row r="30" spans="1:14" ht="21.95" customHeight="1">
      <c r="A30" s="187"/>
      <c r="B30" s="187"/>
      <c r="C30" s="236" t="s">
        <v>151</v>
      </c>
      <c r="D30" s="237"/>
      <c r="E30" s="187"/>
      <c r="F30" s="187"/>
      <c r="G30" s="188"/>
      <c r="H30" s="188"/>
      <c r="I30" s="204"/>
      <c r="J30" s="205"/>
      <c r="K30" s="206"/>
      <c r="L30" s="189">
        <f>SUM(L11:L29)</f>
        <v>87740000</v>
      </c>
      <c r="M30" s="190"/>
      <c r="N30" s="191"/>
    </row>
    <row r="31" spans="1:14" ht="15.75">
      <c r="A31" s="196" t="s">
        <v>160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</row>
    <row r="32" spans="1:14" ht="15.75">
      <c r="A32" s="121"/>
      <c r="B32" s="121"/>
      <c r="C32" s="121"/>
      <c r="D32" s="121"/>
      <c r="E32" s="121"/>
      <c r="F32" s="122"/>
      <c r="G32" s="121"/>
      <c r="H32" s="121"/>
      <c r="I32" s="121"/>
      <c r="J32" s="121"/>
      <c r="K32" s="122"/>
      <c r="L32" s="121"/>
      <c r="M32" s="121"/>
      <c r="N32" s="121"/>
    </row>
    <row r="33" spans="1:14" ht="15.75">
      <c r="A33" s="121"/>
      <c r="B33" s="211"/>
      <c r="C33" s="212" t="s">
        <v>156</v>
      </c>
      <c r="D33" s="211"/>
      <c r="E33" s="123"/>
      <c r="F33" s="212"/>
      <c r="G33" s="212"/>
      <c r="H33" s="212"/>
      <c r="I33" s="197"/>
      <c r="J33" s="255" t="s">
        <v>158</v>
      </c>
      <c r="K33" s="255"/>
      <c r="L33" s="255"/>
      <c r="M33" s="255"/>
      <c r="N33" s="121"/>
    </row>
    <row r="34" spans="1:14" ht="15.75">
      <c r="A34" s="121"/>
      <c r="B34" s="199"/>
      <c r="C34" s="200"/>
      <c r="D34" s="200"/>
      <c r="E34" s="123"/>
      <c r="F34" s="122"/>
      <c r="G34" s="200"/>
      <c r="H34" s="122"/>
      <c r="I34" s="198"/>
      <c r="J34" s="198"/>
      <c r="K34" s="203"/>
      <c r="L34" s="202"/>
      <c r="M34" s="125"/>
      <c r="N34" s="121"/>
    </row>
    <row r="35" spans="1:14" ht="18.75">
      <c r="A35" s="30"/>
      <c r="B35" s="199"/>
      <c r="C35" s="200"/>
      <c r="D35" s="200"/>
      <c r="E35" s="32"/>
      <c r="F35" s="122"/>
      <c r="G35" s="200"/>
      <c r="H35" s="122"/>
      <c r="I35" s="201"/>
      <c r="J35" s="201"/>
      <c r="K35" s="203"/>
      <c r="L35" s="202"/>
      <c r="M35" s="119"/>
      <c r="N35" s="33"/>
    </row>
    <row r="36" spans="1:14" ht="18.75">
      <c r="A36" s="30"/>
      <c r="B36" s="199"/>
      <c r="C36" s="200"/>
      <c r="D36" s="200"/>
      <c r="E36" s="30"/>
      <c r="F36" s="122"/>
      <c r="G36" s="200"/>
      <c r="H36" s="122"/>
      <c r="I36" s="30"/>
      <c r="J36" s="30"/>
      <c r="K36" s="203"/>
      <c r="L36" s="202"/>
      <c r="M36" s="30"/>
      <c r="N36" s="33"/>
    </row>
    <row r="37" spans="1:14" ht="15.75">
      <c r="A37" s="30"/>
      <c r="B37" s="199"/>
      <c r="C37" s="200"/>
      <c r="D37" s="200"/>
      <c r="E37" s="30"/>
      <c r="F37" s="122"/>
      <c r="G37" s="200"/>
      <c r="H37" s="122"/>
      <c r="I37" s="30"/>
      <c r="J37" s="30"/>
      <c r="K37" s="203"/>
      <c r="L37" s="202"/>
      <c r="M37" s="30"/>
      <c r="N37" s="30"/>
    </row>
    <row r="38" spans="1:14" ht="15.75">
      <c r="B38" s="199"/>
      <c r="C38" s="200"/>
      <c r="D38" s="200"/>
      <c r="F38" s="122"/>
      <c r="G38" s="200"/>
      <c r="H38" s="122"/>
      <c r="K38" s="203"/>
      <c r="L38" s="202"/>
    </row>
    <row r="39" spans="1:14" ht="15.75">
      <c r="B39" s="211"/>
      <c r="C39" s="210" t="s">
        <v>157</v>
      </c>
      <c r="D39" s="211"/>
      <c r="F39" s="210"/>
      <c r="G39" s="210"/>
      <c r="H39" s="210"/>
      <c r="K39" s="254" t="s">
        <v>159</v>
      </c>
      <c r="L39" s="254"/>
      <c r="M39" s="254"/>
    </row>
  </sheetData>
  <mergeCells count="25">
    <mergeCell ref="K39:M39"/>
    <mergeCell ref="J33:M33"/>
    <mergeCell ref="A4:N4"/>
    <mergeCell ref="B8:B9"/>
    <mergeCell ref="C8:D9"/>
    <mergeCell ref="C10:D10"/>
    <mergeCell ref="F10:H10"/>
    <mergeCell ref="C14:D14"/>
    <mergeCell ref="L8:L9"/>
    <mergeCell ref="M8:M9"/>
    <mergeCell ref="N8:N9"/>
    <mergeCell ref="I8:I9"/>
    <mergeCell ref="A5:N5"/>
    <mergeCell ref="F8:H8"/>
    <mergeCell ref="A6:M6"/>
    <mergeCell ref="A8:A9"/>
    <mergeCell ref="C30:D30"/>
    <mergeCell ref="J8:K8"/>
    <mergeCell ref="E8:E9"/>
    <mergeCell ref="A1:D1"/>
    <mergeCell ref="F1:L1"/>
    <mergeCell ref="A2:D2"/>
    <mergeCell ref="F2:L2"/>
    <mergeCell ref="A3:D3"/>
    <mergeCell ref="F3:L3"/>
  </mergeCells>
  <phoneticPr fontId="0" type="noConversion"/>
  <pageMargins left="0.24" right="0.11811023622047245" top="0.24" bottom="0.25" header="0.25" footer="0.24"/>
  <pageSetup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Điện 1</vt:lpstr>
      <vt:lpstr>Điện 2</vt:lpstr>
      <vt:lpstr>Học bổng Khoa</vt:lpstr>
      <vt:lpstr>Học bổng QD</vt:lpstr>
      <vt:lpstr>'Học bổng QD'!Print_Titles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NewWind</cp:lastModifiedBy>
  <cp:lastPrinted>2016-12-12T01:24:19Z</cp:lastPrinted>
  <dcterms:created xsi:type="dcterms:W3CDTF">2016-11-08T01:30:14Z</dcterms:created>
  <dcterms:modified xsi:type="dcterms:W3CDTF">2016-12-14T01:24:44Z</dcterms:modified>
</cp:coreProperties>
</file>