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610" windowHeight="9975"/>
  </bookViews>
  <sheets>
    <sheet name="T3" sheetId="8" r:id="rId1"/>
  </sheets>
  <definedNames>
    <definedName name="_xlnm._FilterDatabase" localSheetId="0" hidden="1">'T3'!$A$10:$I$46</definedName>
    <definedName name="_xlnm.Print_Titles" localSheetId="0">'T3'!$7:$8</definedName>
  </definedNames>
  <calcPr calcId="124519"/>
</workbook>
</file>

<file path=xl/calcChain.xml><?xml version="1.0" encoding="utf-8"?>
<calcChain xmlns="http://schemas.openxmlformats.org/spreadsheetml/2006/main">
  <c r="L36" i="8"/>
  <c r="L37"/>
  <c r="L39"/>
  <c r="L40"/>
  <c r="L24"/>
  <c r="L29"/>
  <c r="L22"/>
  <c r="J10"/>
  <c r="K10"/>
  <c r="M10"/>
  <c r="C11"/>
  <c r="L11"/>
  <c r="N11"/>
  <c r="L12"/>
  <c r="N12"/>
  <c r="C13"/>
  <c r="L13"/>
  <c r="N13"/>
  <c r="C14"/>
  <c r="L14"/>
  <c r="N14"/>
  <c r="C15"/>
  <c r="L15"/>
  <c r="N15"/>
  <c r="C16"/>
  <c r="L16"/>
  <c r="N16"/>
  <c r="C17"/>
  <c r="L17"/>
  <c r="N17"/>
  <c r="C18"/>
  <c r="L18"/>
  <c r="N18"/>
  <c r="C19"/>
  <c r="L19"/>
  <c r="N19"/>
  <c r="C20"/>
  <c r="L20"/>
  <c r="N20"/>
  <c r="C21"/>
  <c r="J21"/>
  <c r="L21" s="1"/>
  <c r="M21"/>
  <c r="C22"/>
  <c r="N22"/>
  <c r="C23"/>
  <c r="L23"/>
  <c r="N23"/>
  <c r="C24"/>
  <c r="N24"/>
  <c r="C25"/>
  <c r="J25"/>
  <c r="K25"/>
  <c r="L25" s="1"/>
  <c r="M25"/>
  <c r="N25" s="1"/>
  <c r="C26"/>
  <c r="L26"/>
  <c r="N26"/>
  <c r="C27"/>
  <c r="L27"/>
  <c r="N27"/>
  <c r="C28"/>
  <c r="L28"/>
  <c r="N28"/>
  <c r="C29"/>
  <c r="N29"/>
  <c r="C30"/>
  <c r="L30"/>
  <c r="N30"/>
  <c r="C31"/>
  <c r="J31"/>
  <c r="K31"/>
  <c r="M31"/>
  <c r="N31" s="1"/>
  <c r="C32"/>
  <c r="L32"/>
  <c r="N32"/>
  <c r="C33"/>
  <c r="L33"/>
  <c r="N33"/>
  <c r="C34"/>
  <c r="L34"/>
  <c r="N34"/>
  <c r="C35"/>
  <c r="J35"/>
  <c r="K35"/>
  <c r="L35"/>
  <c r="M35"/>
  <c r="N35"/>
  <c r="C36"/>
  <c r="N36"/>
  <c r="C37"/>
  <c r="N37"/>
  <c r="C38"/>
  <c r="J38"/>
  <c r="K38"/>
  <c r="L38"/>
  <c r="M38"/>
  <c r="N38"/>
  <c r="C39"/>
  <c r="N39"/>
  <c r="C40"/>
  <c r="N40"/>
  <c r="C41"/>
  <c r="J41"/>
  <c r="K41"/>
  <c r="M41"/>
  <c r="N41" s="1"/>
  <c r="C42"/>
  <c r="L42"/>
  <c r="N42"/>
  <c r="C43"/>
  <c r="L43"/>
  <c r="N43"/>
  <c r="C44"/>
  <c r="L44"/>
  <c r="N44"/>
  <c r="C45"/>
  <c r="L45"/>
  <c r="N45"/>
  <c r="K46"/>
  <c r="M46"/>
  <c r="L41" l="1"/>
  <c r="J46"/>
  <c r="L46" s="1"/>
  <c r="N10"/>
  <c r="L10"/>
  <c r="N21"/>
  <c r="L31"/>
  <c r="N46" l="1"/>
</calcChain>
</file>

<file path=xl/sharedStrings.xml><?xml version="1.0" encoding="utf-8"?>
<sst xmlns="http://schemas.openxmlformats.org/spreadsheetml/2006/main" count="214" uniqueCount="155">
  <si>
    <t>STT</t>
  </si>
  <si>
    <t>I</t>
  </si>
  <si>
    <t>II</t>
  </si>
  <si>
    <t>Khoa Điện</t>
  </si>
  <si>
    <t>CĐM K8</t>
  </si>
  <si>
    <t>Đoàn Thị Bích Thủy</t>
  </si>
  <si>
    <t>KTĐ 8A (Lào 1)</t>
  </si>
  <si>
    <t>Đỗ Văn Vang</t>
  </si>
  <si>
    <t>KTĐ 8B</t>
  </si>
  <si>
    <t>Nguyễn Thị Phúc</t>
  </si>
  <si>
    <t>TĐH K8</t>
  </si>
  <si>
    <t>Hoàng Thị Mỹ</t>
  </si>
  <si>
    <t>CĐM K9</t>
  </si>
  <si>
    <t>Phạm Hữu Chiến</t>
  </si>
  <si>
    <t>TĐH K9</t>
  </si>
  <si>
    <t>Vũ Thị Hằng</t>
  </si>
  <si>
    <t>KTĐT K9</t>
  </si>
  <si>
    <t>KTĐ, ĐT K26 (Lào 4)</t>
  </si>
  <si>
    <t>Dương Đông Hưng</t>
  </si>
  <si>
    <t>KTĐT K8 (Lào 2)</t>
  </si>
  <si>
    <t>Dương Thị Lan</t>
  </si>
  <si>
    <t>KTĐ K9</t>
  </si>
  <si>
    <t>Khoa M&amp;CT</t>
  </si>
  <si>
    <t>Hồ Trung Sỹ</t>
  </si>
  <si>
    <t>KTKL + KTLT K9</t>
  </si>
  <si>
    <t>Vũ Đức Quyết</t>
  </si>
  <si>
    <t>XD H&amp;C K9 (Lào 2)</t>
  </si>
  <si>
    <t>Tạ Văn Kiên</t>
  </si>
  <si>
    <t>KTM HL 8 (Lào 2)</t>
  </si>
  <si>
    <t>III</t>
  </si>
  <si>
    <t>Khoa Kinh tế</t>
  </si>
  <si>
    <t>Bùi Thị Thúy Hằng</t>
  </si>
  <si>
    <t>Kế toán K9</t>
  </si>
  <si>
    <t>Ngô Thị Lan Hương</t>
  </si>
  <si>
    <t>Kế toán 8A</t>
  </si>
  <si>
    <t>Nguyễn Thị Thu Hằng</t>
  </si>
  <si>
    <t>Kế toán 8B</t>
  </si>
  <si>
    <t>Đặng Thị Thu Giang</t>
  </si>
  <si>
    <t>QTKD K9</t>
  </si>
  <si>
    <t>Trần T. Thanh Hương</t>
  </si>
  <si>
    <t>Kế Toán K26 (Lào 2)</t>
  </si>
  <si>
    <t>IV</t>
  </si>
  <si>
    <t>Khoa CKĐL</t>
  </si>
  <si>
    <t>CKOTO K8</t>
  </si>
  <si>
    <t>Vũ Thị Ánh Tuyết</t>
  </si>
  <si>
    <t>KT TK 8</t>
  </si>
  <si>
    <t>Nguyễn Sĩ Sơn</t>
  </si>
  <si>
    <t>CKÔTÔ K9 (Lào 3)</t>
  </si>
  <si>
    <t>V</t>
  </si>
  <si>
    <t>Khoa CNTT</t>
  </si>
  <si>
    <t>Phạm Thúy Hằng</t>
  </si>
  <si>
    <t>HTTT K8 (Lào 3)</t>
  </si>
  <si>
    <t>Lê Thị Phương</t>
  </si>
  <si>
    <t>MMT K9</t>
  </si>
  <si>
    <t>VI</t>
  </si>
  <si>
    <t>Khoa TĐĐC</t>
  </si>
  <si>
    <t>TĐCT K8 (Lào 1)</t>
  </si>
  <si>
    <t>Phạm Duy Quân</t>
  </si>
  <si>
    <t>TĐCT K9 (Lào 1)</t>
  </si>
  <si>
    <t>VII</t>
  </si>
  <si>
    <t>Khoa Cơ bản</t>
  </si>
  <si>
    <t>Các ngành</t>
  </si>
  <si>
    <t>Lê Thị Thu Hương</t>
  </si>
  <si>
    <t>KTĐ K10</t>
  </si>
  <si>
    <t>TĐH + CĐ K10</t>
  </si>
  <si>
    <t>Kế toán + QTKD K10</t>
  </si>
  <si>
    <t>Ghi chú</t>
  </si>
  <si>
    <t>Tổng</t>
  </si>
  <si>
    <t>Nguyễn Thị Thanh Hoa</t>
  </si>
  <si>
    <t>Nguyễn Thị Thương Duyên</t>
  </si>
  <si>
    <t>Lê Thị Thanh Hoa</t>
  </si>
  <si>
    <t>LỚP</t>
  </si>
  <si>
    <t>HỌ VÀ TÊN</t>
  </si>
  <si>
    <t>Thủy</t>
  </si>
  <si>
    <t>Vang</t>
  </si>
  <si>
    <t>Phúc</t>
  </si>
  <si>
    <t>Mỹ</t>
  </si>
  <si>
    <t>Chiến</t>
  </si>
  <si>
    <t>Hằng</t>
  </si>
  <si>
    <t>Duyên</t>
  </si>
  <si>
    <t>Hưng</t>
  </si>
  <si>
    <t>Hoa</t>
  </si>
  <si>
    <t>Lan</t>
  </si>
  <si>
    <t>Sỹ</t>
  </si>
  <si>
    <t>Quyết</t>
  </si>
  <si>
    <t>Kiên</t>
  </si>
  <si>
    <t>Hương</t>
  </si>
  <si>
    <t>Giang</t>
  </si>
  <si>
    <t>Tuyết</t>
  </si>
  <si>
    <t>Sơn</t>
  </si>
  <si>
    <t>Phương</t>
  </si>
  <si>
    <t>Hiền</t>
  </si>
  <si>
    <t>Quân</t>
  </si>
  <si>
    <t>Nguyễn Bá Thiện</t>
  </si>
  <si>
    <t>Thiện</t>
  </si>
  <si>
    <t>Nguyễn Thị Thu Hiền</t>
  </si>
  <si>
    <t>Nguyễn Thị Quế Phương</t>
  </si>
  <si>
    <t>TRƯỜNG ĐHCN QUẢNG NINH</t>
  </si>
  <si>
    <t>CỘNG HÒA XÃ HỘI CHỦ NGHĨ VIỆT NAM</t>
  </si>
  <si>
    <t>PHÒNG CTHSSV</t>
  </si>
  <si>
    <t>Độc lập - Tự do - Hạnh phúc</t>
  </si>
  <si>
    <t xml:space="preserve">Phòng </t>
  </si>
  <si>
    <t>Thời gian</t>
  </si>
  <si>
    <t>Thứ</t>
  </si>
  <si>
    <t>Tiết</t>
  </si>
  <si>
    <t>SS</t>
  </si>
  <si>
    <t>Dự 
họp</t>
  </si>
  <si>
    <t>Tỷ lệ
 %</t>
  </si>
  <si>
    <t>Giảng
đường</t>
  </si>
  <si>
    <t>4, 5</t>
  </si>
  <si>
    <t>9, 10</t>
  </si>
  <si>
    <t>BÁO CÁO SINH HOẠT LỚP HỌC KỲ II NĂM HỌC 2017- 2018</t>
  </si>
  <si>
    <t>D2</t>
  </si>
  <si>
    <t>D1</t>
  </si>
  <si>
    <t>4,5</t>
  </si>
  <si>
    <t>9,10</t>
  </si>
  <si>
    <t>0985644395</t>
  </si>
  <si>
    <t>0986440798</t>
  </si>
  <si>
    <t>094274636</t>
  </si>
  <si>
    <t>0977512911</t>
  </si>
  <si>
    <t>0978266024</t>
  </si>
  <si>
    <t>0904291938</t>
  </si>
  <si>
    <t>0978052412</t>
  </si>
  <si>
    <t>01688885656</t>
  </si>
  <si>
    <t>01656078954</t>
  </si>
  <si>
    <t>0989.313.190</t>
  </si>
  <si>
    <t>01656.687.906</t>
  </si>
  <si>
    <t>01696996766</t>
  </si>
  <si>
    <t>0988764474</t>
  </si>
  <si>
    <t>0916280680</t>
  </si>
  <si>
    <t>0986082338</t>
  </si>
  <si>
    <t>0932348454</t>
  </si>
  <si>
    <t>0982033168</t>
  </si>
  <si>
    <t>0977194959</t>
  </si>
  <si>
    <t>0934285455</t>
  </si>
  <si>
    <t>01638175368</t>
  </si>
  <si>
    <t>0912948768</t>
  </si>
  <si>
    <t>0982989816</t>
  </si>
  <si>
    <t>01655121999</t>
  </si>
  <si>
    <t>0915655250</t>
  </si>
  <si>
    <t>0978600212</t>
  </si>
  <si>
    <t>01226345226</t>
  </si>
  <si>
    <t>5,10</t>
  </si>
  <si>
    <t>0988221799 (Ms Dương)</t>
  </si>
  <si>
    <t>Ms Hoa</t>
  </si>
  <si>
    <t>0936898115 (Ms. M.Anh)</t>
  </si>
  <si>
    <t>liên hệ</t>
  </si>
  <si>
    <t>0904544205 (Ms. Phương)</t>
  </si>
  <si>
    <t>0904.645.672 (Mr. Đức)</t>
  </si>
  <si>
    <t>0904372017 (Mr. Thương)</t>
  </si>
  <si>
    <t>0983697382 (Ms. Dịu )</t>
  </si>
  <si>
    <t>Từ 15/1-19/1/2018</t>
  </si>
  <si>
    <t>THÁNG 3 CƠ SỞ YÊN THỌ</t>
  </si>
  <si>
    <t>Trần Thanh</t>
  </si>
  <si>
    <t>Tuyền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</si>
</sst>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.VnTime"/>
      <family val="2"/>
    </font>
    <font>
      <b/>
      <sz val="12"/>
      <name val=".VnTime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/>
    <xf numFmtId="0" fontId="1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 shrinkToFi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4" fillId="2" borderId="7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shrinkToFit="1"/>
    </xf>
    <xf numFmtId="0" fontId="5" fillId="2" borderId="3" xfId="0" applyFont="1" applyFill="1" applyBorder="1" applyAlignment="1">
      <alignment shrinkToFit="1"/>
    </xf>
    <xf numFmtId="0" fontId="5" fillId="2" borderId="1" xfId="0" applyFont="1" applyFill="1" applyBorder="1" applyAlignment="1">
      <alignment horizontal="left" wrapText="1" shrinkToFit="1"/>
    </xf>
    <xf numFmtId="0" fontId="8" fillId="0" borderId="1" xfId="0" applyFont="1" applyBorder="1" applyAlignment="1">
      <alignment horizontal="center"/>
    </xf>
    <xf numFmtId="0" fontId="5" fillId="2" borderId="8" xfId="0" applyFont="1" applyFill="1" applyBorder="1" applyAlignment="1">
      <alignment shrinkToFit="1"/>
    </xf>
    <xf numFmtId="0" fontId="5" fillId="2" borderId="1" xfId="0" applyFont="1" applyFill="1" applyBorder="1" applyAlignment="1">
      <alignment horizontal="left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 shrinkToFit="1"/>
    </xf>
    <xf numFmtId="0" fontId="4" fillId="2" borderId="8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shrinkToFit="1"/>
    </xf>
    <xf numFmtId="0" fontId="5" fillId="2" borderId="1" xfId="0" applyFont="1" applyFill="1" applyBorder="1" applyAlignment="1">
      <alignment wrapText="1" shrinkToFi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shrinkToFit="1"/>
    </xf>
    <xf numFmtId="0" fontId="4" fillId="2" borderId="8" xfId="0" applyFont="1" applyFill="1" applyBorder="1" applyAlignment="1">
      <alignment shrinkToFit="1"/>
    </xf>
    <xf numFmtId="0" fontId="7" fillId="0" borderId="1" xfId="0" applyFont="1" applyBorder="1"/>
    <xf numFmtId="0" fontId="0" fillId="0" borderId="0" xfId="0" applyFont="1"/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1" xfId="0" applyNumberFormat="1" applyFont="1" applyBorder="1" applyAlignment="1">
      <alignment horizontal="left"/>
    </xf>
    <xf numFmtId="1" fontId="9" fillId="0" borderId="1" xfId="0" quotePrefix="1" applyNumberFormat="1" applyFont="1" applyBorder="1" applyAlignment="1">
      <alignment horizontal="left" vertical="center" wrapText="1"/>
    </xf>
    <xf numFmtId="1" fontId="9" fillId="0" borderId="9" xfId="0" applyNumberFormat="1" applyFont="1" applyBorder="1" applyAlignment="1">
      <alignment horizontal="left" vertical="center"/>
    </xf>
    <xf numFmtId="1" fontId="9" fillId="0" borderId="9" xfId="0" quotePrefix="1" applyNumberFormat="1" applyFont="1" applyBorder="1" applyAlignment="1">
      <alignment horizontal="left" vertical="center"/>
    </xf>
    <xf numFmtId="1" fontId="9" fillId="0" borderId="9" xfId="0" quotePrefix="1" applyNumberFormat="1" applyFont="1" applyBorder="1" applyAlignment="1">
      <alignment horizontal="left" vertical="center" wrapText="1"/>
    </xf>
    <xf numFmtId="1" fontId="9" fillId="2" borderId="9" xfId="0" quotePrefix="1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6" fillId="0" borderId="1" xfId="0" quotePrefix="1" applyNumberFormat="1" applyFont="1" applyBorder="1" applyAlignment="1">
      <alignment horizontal="left"/>
    </xf>
    <xf numFmtId="1" fontId="10" fillId="2" borderId="9" xfId="0" quotePrefix="1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left" vertical="center"/>
    </xf>
    <xf numFmtId="1" fontId="4" fillId="0" borderId="9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shrinkToFit="1"/>
    </xf>
    <xf numFmtId="0" fontId="5" fillId="3" borderId="3" xfId="0" applyFont="1" applyFill="1" applyBorder="1" applyAlignment="1">
      <alignment shrinkToFit="1"/>
    </xf>
    <xf numFmtId="0" fontId="5" fillId="3" borderId="1" xfId="0" applyFont="1" applyFill="1" applyBorder="1" applyAlignment="1">
      <alignment horizontal="left" wrapText="1" shrinkToFi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5" fillId="3" borderId="1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left" shrinkToFit="1"/>
    </xf>
    <xf numFmtId="0" fontId="5" fillId="3" borderId="1" xfId="0" applyFont="1" applyFill="1" applyBorder="1" applyAlignment="1">
      <alignment shrinkToFit="1"/>
    </xf>
    <xf numFmtId="0" fontId="5" fillId="3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49" fontId="6" fillId="4" borderId="6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shrinkToFit="1"/>
    </xf>
    <xf numFmtId="0" fontId="5" fillId="0" borderId="3" xfId="0" applyFont="1" applyFill="1" applyBorder="1" applyAlignment="1">
      <alignment shrinkToFit="1"/>
    </xf>
    <xf numFmtId="0" fontId="5" fillId="0" borderId="1" xfId="0" applyFont="1" applyFill="1" applyBorder="1" applyAlignment="1">
      <alignment horizontal="left" wrapText="1" shrinkToFi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7" xfId="0" applyFont="1" applyBorder="1" applyAlignment="1">
      <alignment horizontal="center" vertical="center" shrinkToFit="1"/>
    </xf>
    <xf numFmtId="0" fontId="8" fillId="0" borderId="1" xfId="0" applyFont="1" applyFill="1" applyBorder="1"/>
    <xf numFmtId="0" fontId="0" fillId="0" borderId="1" xfId="0" applyFont="1" applyBorder="1"/>
    <xf numFmtId="2" fontId="7" fillId="0" borderId="1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/>
    </xf>
    <xf numFmtId="49" fontId="6" fillId="4" borderId="12" xfId="0" applyNumberFormat="1" applyFont="1" applyFill="1" applyBorder="1" applyAlignment="1">
      <alignment horizontal="center" vertical="center"/>
    </xf>
    <xf numFmtId="49" fontId="6" fillId="4" borderId="6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 shrinkToFi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>
      <selection activeCell="V21" sqref="V21"/>
    </sheetView>
  </sheetViews>
  <sheetFormatPr defaultRowHeight="15"/>
  <cols>
    <col min="1" max="1" width="3.42578125" customWidth="1"/>
    <col min="2" max="2" width="2.7109375" customWidth="1"/>
    <col min="3" max="3" width="15.140625" style="4" customWidth="1"/>
    <col min="4" max="4" width="5.85546875" style="4" customWidth="1"/>
    <col min="5" max="5" width="16.28515625" style="4" customWidth="1"/>
    <col min="6" max="6" width="6.7109375" style="1" customWidth="1"/>
    <col min="7" max="7" width="6.85546875" style="1" customWidth="1"/>
    <col min="8" max="8" width="5" style="1" customWidth="1"/>
    <col min="9" max="9" width="5.5703125" customWidth="1"/>
    <col min="10" max="10" width="5.42578125" customWidth="1"/>
    <col min="11" max="11" width="5.85546875" customWidth="1"/>
    <col min="12" max="12" width="7.5703125" customWidth="1"/>
    <col min="13" max="13" width="4.42578125" hidden="1" customWidth="1"/>
    <col min="14" max="14" width="4.7109375" hidden="1" customWidth="1"/>
    <col min="15" max="15" width="11.85546875" customWidth="1"/>
    <col min="16" max="16" width="22" style="4" hidden="1" customWidth="1"/>
    <col min="17" max="17" width="23.140625" style="39" hidden="1" customWidth="1"/>
  </cols>
  <sheetData>
    <row r="1" spans="1:18" ht="15.75" customHeight="1">
      <c r="A1" s="100" t="s">
        <v>97</v>
      </c>
      <c r="B1" s="100"/>
      <c r="C1" s="100"/>
      <c r="D1" s="100" t="s">
        <v>98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6"/>
    </row>
    <row r="2" spans="1:18" ht="15.75" customHeight="1">
      <c r="A2" s="100" t="s">
        <v>99</v>
      </c>
      <c r="B2" s="100"/>
      <c r="C2" s="100"/>
      <c r="D2" s="100" t="s">
        <v>100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6"/>
    </row>
    <row r="3" spans="1:18" ht="15.75">
      <c r="A3" s="6"/>
      <c r="B3" s="6"/>
      <c r="C3" s="6"/>
      <c r="D3" s="6"/>
      <c r="E3" s="6"/>
      <c r="F3" s="6"/>
      <c r="G3" s="6"/>
      <c r="H3" s="6"/>
      <c r="I3" s="79"/>
      <c r="J3" s="80"/>
      <c r="K3" s="80"/>
      <c r="L3" s="6"/>
      <c r="M3" s="5"/>
      <c r="N3" s="5"/>
      <c r="O3" s="5"/>
    </row>
    <row r="4" spans="1:18" ht="15.75">
      <c r="A4" s="101" t="s">
        <v>111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61"/>
    </row>
    <row r="5" spans="1:18" ht="15.75">
      <c r="A5" s="101" t="s">
        <v>152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61"/>
      <c r="R5" s="5"/>
    </row>
    <row r="6" spans="1:18" ht="16.5">
      <c r="A6" s="2"/>
      <c r="B6" s="2"/>
      <c r="C6" s="3"/>
      <c r="D6" s="3"/>
      <c r="E6" s="3"/>
      <c r="F6" s="2"/>
      <c r="G6" s="2"/>
      <c r="H6" s="2"/>
      <c r="P6" s="3"/>
    </row>
    <row r="7" spans="1:18" ht="15" customHeight="1">
      <c r="A7" s="104" t="s">
        <v>0</v>
      </c>
      <c r="B7" s="105"/>
      <c r="C7" s="86" t="s">
        <v>72</v>
      </c>
      <c r="D7" s="88"/>
      <c r="E7" s="102" t="s">
        <v>71</v>
      </c>
      <c r="F7" s="92" t="s">
        <v>101</v>
      </c>
      <c r="G7" s="92" t="s">
        <v>108</v>
      </c>
      <c r="H7" s="94" t="s">
        <v>102</v>
      </c>
      <c r="I7" s="96"/>
      <c r="J7" s="94" t="s">
        <v>151</v>
      </c>
      <c r="K7" s="95"/>
      <c r="L7" s="95"/>
      <c r="M7" s="95"/>
      <c r="N7" s="96"/>
      <c r="O7" s="92" t="s">
        <v>66</v>
      </c>
      <c r="P7" s="86" t="s">
        <v>72</v>
      </c>
      <c r="Q7" s="84" t="s">
        <v>146</v>
      </c>
    </row>
    <row r="8" spans="1:18" ht="42.75">
      <c r="A8" s="106"/>
      <c r="B8" s="107"/>
      <c r="C8" s="87"/>
      <c r="D8" s="89"/>
      <c r="E8" s="103"/>
      <c r="F8" s="93"/>
      <c r="G8" s="93"/>
      <c r="H8" s="7" t="s">
        <v>103</v>
      </c>
      <c r="I8" s="7" t="s">
        <v>104</v>
      </c>
      <c r="J8" s="7" t="s">
        <v>105</v>
      </c>
      <c r="K8" s="81" t="s">
        <v>106</v>
      </c>
      <c r="L8" s="82" t="s">
        <v>107</v>
      </c>
      <c r="M8" s="81" t="s">
        <v>106</v>
      </c>
      <c r="N8" s="82" t="s">
        <v>107</v>
      </c>
      <c r="O8" s="93"/>
      <c r="P8" s="87"/>
      <c r="Q8" s="85"/>
    </row>
    <row r="9" spans="1:18">
      <c r="A9" s="63"/>
      <c r="B9" s="64"/>
      <c r="C9" s="66"/>
      <c r="D9" s="67"/>
      <c r="E9" s="62"/>
      <c r="F9" s="65"/>
      <c r="G9" s="65"/>
      <c r="H9" s="7"/>
      <c r="I9" s="7"/>
      <c r="J9" s="7"/>
      <c r="K9" s="81">
        <v>4.9000000000000004</v>
      </c>
      <c r="L9" s="82"/>
      <c r="M9" s="11" t="s">
        <v>142</v>
      </c>
      <c r="N9" s="82"/>
      <c r="O9" s="7"/>
      <c r="P9" s="75"/>
      <c r="Q9" s="68"/>
    </row>
    <row r="10" spans="1:18">
      <c r="A10" s="8" t="s">
        <v>1</v>
      </c>
      <c r="B10" s="9"/>
      <c r="C10" s="90" t="s">
        <v>3</v>
      </c>
      <c r="D10" s="91"/>
      <c r="E10" s="10"/>
      <c r="F10" s="11"/>
      <c r="G10" s="11"/>
      <c r="H10" s="11"/>
      <c r="I10" s="12"/>
      <c r="J10" s="11">
        <f>SUM(J11:J20)</f>
        <v>360</v>
      </c>
      <c r="K10" s="11">
        <f>SUM(K11:K20)</f>
        <v>0</v>
      </c>
      <c r="L10" s="78">
        <f t="shared" ref="L10:L22" si="0">K10*100/J10</f>
        <v>0</v>
      </c>
      <c r="M10" s="11">
        <f>SUM(M11:M20)</f>
        <v>0</v>
      </c>
      <c r="N10" s="12">
        <f t="shared" ref="N10:N46" si="1">M10*100/J10</f>
        <v>0</v>
      </c>
      <c r="O10" s="12"/>
      <c r="P10" s="13" t="s">
        <v>3</v>
      </c>
      <c r="Q10" s="48" t="s">
        <v>149</v>
      </c>
    </row>
    <row r="11" spans="1:18">
      <c r="A11" s="14">
        <v>1</v>
      </c>
      <c r="B11" s="15">
        <v>1</v>
      </c>
      <c r="C11" s="16" t="str">
        <f xml:space="preserve"> LEFT(P11,LEN(P11)-LEN(D11))</f>
        <v xml:space="preserve">Phạm Hữu </v>
      </c>
      <c r="D11" s="17" t="s">
        <v>77</v>
      </c>
      <c r="E11" s="18" t="s">
        <v>14</v>
      </c>
      <c r="F11" s="19">
        <v>204</v>
      </c>
      <c r="G11" s="19" t="s">
        <v>113</v>
      </c>
      <c r="H11" s="19">
        <v>2</v>
      </c>
      <c r="I11" s="12" t="s">
        <v>109</v>
      </c>
      <c r="J11" s="19">
        <v>35</v>
      </c>
      <c r="K11" s="19"/>
      <c r="L11" s="78">
        <f t="shared" si="0"/>
        <v>0</v>
      </c>
      <c r="M11" s="19"/>
      <c r="N11" s="12">
        <f t="shared" si="1"/>
        <v>0</v>
      </c>
      <c r="O11" s="12"/>
      <c r="P11" s="20" t="s">
        <v>13</v>
      </c>
      <c r="Q11" s="40" t="s">
        <v>116</v>
      </c>
    </row>
    <row r="12" spans="1:18">
      <c r="A12" s="14">
        <v>2</v>
      </c>
      <c r="B12" s="15">
        <v>2</v>
      </c>
      <c r="C12" s="16" t="s">
        <v>153</v>
      </c>
      <c r="D12" s="17" t="s">
        <v>154</v>
      </c>
      <c r="E12" s="18" t="s">
        <v>4</v>
      </c>
      <c r="F12" s="19">
        <v>205</v>
      </c>
      <c r="G12" s="19" t="s">
        <v>113</v>
      </c>
      <c r="H12" s="19">
        <v>2</v>
      </c>
      <c r="I12" s="12" t="s">
        <v>109</v>
      </c>
      <c r="J12" s="19">
        <v>33</v>
      </c>
      <c r="K12" s="19"/>
      <c r="L12" s="78">
        <f t="shared" si="0"/>
        <v>0</v>
      </c>
      <c r="M12" s="19"/>
      <c r="N12" s="12">
        <f t="shared" si="1"/>
        <v>0</v>
      </c>
      <c r="O12" s="12"/>
      <c r="P12" s="20"/>
      <c r="Q12" s="40"/>
    </row>
    <row r="13" spans="1:18">
      <c r="A13" s="14">
        <v>3</v>
      </c>
      <c r="B13" s="15">
        <v>3</v>
      </c>
      <c r="C13" s="52" t="str">
        <f t="shared" ref="C13:C45" si="2" xml:space="preserve"> LEFT(P13,LEN(P13)-LEN(D13))</f>
        <v xml:space="preserve">Nguyễn Thị Thương </v>
      </c>
      <c r="D13" s="53" t="s">
        <v>79</v>
      </c>
      <c r="E13" s="58" t="s">
        <v>17</v>
      </c>
      <c r="F13" s="55">
        <v>303</v>
      </c>
      <c r="G13" s="55" t="s">
        <v>113</v>
      </c>
      <c r="H13" s="55">
        <v>2</v>
      </c>
      <c r="I13" s="56" t="s">
        <v>110</v>
      </c>
      <c r="J13" s="55">
        <v>35</v>
      </c>
      <c r="K13" s="55"/>
      <c r="L13" s="83">
        <f t="shared" si="0"/>
        <v>0</v>
      </c>
      <c r="M13" s="55"/>
      <c r="N13" s="56">
        <f t="shared" si="1"/>
        <v>0</v>
      </c>
      <c r="O13" s="56"/>
      <c r="P13" s="20" t="s">
        <v>69</v>
      </c>
      <c r="Q13" s="40" t="s">
        <v>117</v>
      </c>
    </row>
    <row r="14" spans="1:18">
      <c r="A14" s="14">
        <v>4</v>
      </c>
      <c r="B14" s="15">
        <v>4</v>
      </c>
      <c r="C14" s="52" t="str">
        <f t="shared" si="2"/>
        <v xml:space="preserve">Vũ Thị </v>
      </c>
      <c r="D14" s="53" t="s">
        <v>78</v>
      </c>
      <c r="E14" s="54" t="s">
        <v>16</v>
      </c>
      <c r="F14" s="55">
        <v>304</v>
      </c>
      <c r="G14" s="55" t="s">
        <v>112</v>
      </c>
      <c r="H14" s="55">
        <v>2</v>
      </c>
      <c r="I14" s="56" t="s">
        <v>110</v>
      </c>
      <c r="J14" s="55">
        <v>21</v>
      </c>
      <c r="K14" s="55"/>
      <c r="L14" s="83">
        <f t="shared" si="0"/>
        <v>0</v>
      </c>
      <c r="M14" s="55"/>
      <c r="N14" s="56">
        <f t="shared" si="1"/>
        <v>0</v>
      </c>
      <c r="O14" s="56"/>
      <c r="P14" s="20" t="s">
        <v>15</v>
      </c>
      <c r="Q14" s="41" t="s">
        <v>120</v>
      </c>
    </row>
    <row r="15" spans="1:18">
      <c r="A15" s="14">
        <v>5</v>
      </c>
      <c r="B15" s="15">
        <v>5</v>
      </c>
      <c r="C15" s="16" t="str">
        <f t="shared" si="2"/>
        <v xml:space="preserve">Dương Đông </v>
      </c>
      <c r="D15" s="17" t="s">
        <v>80</v>
      </c>
      <c r="E15" s="21" t="s">
        <v>19</v>
      </c>
      <c r="F15" s="19">
        <v>206</v>
      </c>
      <c r="G15" s="19" t="s">
        <v>113</v>
      </c>
      <c r="H15" s="19">
        <v>2</v>
      </c>
      <c r="I15" s="12" t="s">
        <v>109</v>
      </c>
      <c r="J15" s="19">
        <v>19</v>
      </c>
      <c r="K15" s="19"/>
      <c r="L15" s="78">
        <f t="shared" si="0"/>
        <v>0</v>
      </c>
      <c r="M15" s="19"/>
      <c r="N15" s="12">
        <f t="shared" si="1"/>
        <v>0</v>
      </c>
      <c r="O15" s="12"/>
      <c r="P15" s="20" t="s">
        <v>18</v>
      </c>
      <c r="Q15" s="41" t="s">
        <v>121</v>
      </c>
    </row>
    <row r="16" spans="1:18">
      <c r="A16" s="14">
        <v>6</v>
      </c>
      <c r="B16" s="15">
        <v>6</v>
      </c>
      <c r="C16" s="69" t="str">
        <f t="shared" si="2"/>
        <v xml:space="preserve">Dương Thị </v>
      </c>
      <c r="D16" s="70" t="s">
        <v>82</v>
      </c>
      <c r="E16" s="71" t="s">
        <v>21</v>
      </c>
      <c r="F16" s="72">
        <v>307</v>
      </c>
      <c r="G16" s="72" t="s">
        <v>113</v>
      </c>
      <c r="H16" s="72">
        <v>2</v>
      </c>
      <c r="I16" s="73">
        <v>4.5</v>
      </c>
      <c r="J16" s="72">
        <v>50</v>
      </c>
      <c r="K16" s="72"/>
      <c r="L16" s="78">
        <f t="shared" si="0"/>
        <v>0</v>
      </c>
      <c r="M16" s="72"/>
      <c r="N16" s="12">
        <f t="shared" si="1"/>
        <v>0</v>
      </c>
      <c r="O16" s="76"/>
      <c r="P16" s="20" t="s">
        <v>20</v>
      </c>
      <c r="Q16" s="41" t="s">
        <v>122</v>
      </c>
    </row>
    <row r="17" spans="1:17">
      <c r="A17" s="14">
        <v>7</v>
      </c>
      <c r="B17" s="15">
        <v>7</v>
      </c>
      <c r="C17" s="52" t="str">
        <f t="shared" si="2"/>
        <v xml:space="preserve">Hoàng Thị </v>
      </c>
      <c r="D17" s="53" t="s">
        <v>76</v>
      </c>
      <c r="E17" s="57" t="s">
        <v>12</v>
      </c>
      <c r="F17" s="55">
        <v>302</v>
      </c>
      <c r="G17" s="55" t="s">
        <v>112</v>
      </c>
      <c r="H17" s="55">
        <v>2</v>
      </c>
      <c r="I17" s="56" t="s">
        <v>110</v>
      </c>
      <c r="J17" s="55">
        <v>20</v>
      </c>
      <c r="K17" s="55"/>
      <c r="L17" s="83">
        <f t="shared" si="0"/>
        <v>0</v>
      </c>
      <c r="M17" s="55"/>
      <c r="N17" s="56">
        <f t="shared" si="1"/>
        <v>0</v>
      </c>
      <c r="O17" s="56"/>
      <c r="P17" s="20" t="s">
        <v>11</v>
      </c>
      <c r="Q17" s="40" t="s">
        <v>118</v>
      </c>
    </row>
    <row r="18" spans="1:17" ht="15.75" customHeight="1">
      <c r="A18" s="14">
        <v>8</v>
      </c>
      <c r="B18" s="15">
        <v>8</v>
      </c>
      <c r="C18" s="16" t="str">
        <f t="shared" si="2"/>
        <v xml:space="preserve">Nguyễn Thị </v>
      </c>
      <c r="D18" s="17" t="s">
        <v>75</v>
      </c>
      <c r="E18" s="18" t="s">
        <v>10</v>
      </c>
      <c r="F18" s="19">
        <v>203</v>
      </c>
      <c r="G18" s="19" t="s">
        <v>113</v>
      </c>
      <c r="H18" s="19">
        <v>2</v>
      </c>
      <c r="I18" s="12" t="s">
        <v>109</v>
      </c>
      <c r="J18" s="19">
        <v>53</v>
      </c>
      <c r="K18" s="19"/>
      <c r="L18" s="78">
        <f t="shared" si="0"/>
        <v>0</v>
      </c>
      <c r="M18" s="19"/>
      <c r="N18" s="12">
        <f t="shared" si="1"/>
        <v>0</v>
      </c>
      <c r="O18" s="12"/>
      <c r="P18" s="20" t="s">
        <v>9</v>
      </c>
      <c r="Q18" s="40" t="s">
        <v>119</v>
      </c>
    </row>
    <row r="19" spans="1:17">
      <c r="A19" s="14">
        <v>9</v>
      </c>
      <c r="B19" s="15">
        <v>9</v>
      </c>
      <c r="C19" s="16" t="str">
        <f t="shared" si="2"/>
        <v xml:space="preserve">Đoàn Thị Bích </v>
      </c>
      <c r="D19" s="17" t="s">
        <v>73</v>
      </c>
      <c r="E19" s="18" t="s">
        <v>6</v>
      </c>
      <c r="F19" s="19">
        <v>202</v>
      </c>
      <c r="G19" s="19" t="s">
        <v>113</v>
      </c>
      <c r="H19" s="19">
        <v>2</v>
      </c>
      <c r="I19" s="12" t="s">
        <v>109</v>
      </c>
      <c r="J19" s="19">
        <v>47</v>
      </c>
      <c r="K19" s="19"/>
      <c r="L19" s="78">
        <f t="shared" si="0"/>
        <v>0</v>
      </c>
      <c r="M19" s="19"/>
      <c r="N19" s="12">
        <f t="shared" si="1"/>
        <v>0</v>
      </c>
      <c r="O19" s="12"/>
      <c r="P19" s="20" t="s">
        <v>5</v>
      </c>
      <c r="Q19" s="41" t="s">
        <v>123</v>
      </c>
    </row>
    <row r="20" spans="1:17">
      <c r="A20" s="14">
        <v>10</v>
      </c>
      <c r="B20" s="15">
        <v>10</v>
      </c>
      <c r="C20" s="16" t="str">
        <f t="shared" si="2"/>
        <v xml:space="preserve">Đỗ Văn </v>
      </c>
      <c r="D20" s="17" t="s">
        <v>74</v>
      </c>
      <c r="E20" s="18" t="s">
        <v>8</v>
      </c>
      <c r="F20" s="19">
        <v>201</v>
      </c>
      <c r="G20" s="19" t="s">
        <v>113</v>
      </c>
      <c r="H20" s="19">
        <v>2</v>
      </c>
      <c r="I20" s="12" t="s">
        <v>109</v>
      </c>
      <c r="J20" s="19">
        <v>47</v>
      </c>
      <c r="K20" s="19"/>
      <c r="L20" s="78">
        <f t="shared" si="0"/>
        <v>0</v>
      </c>
      <c r="M20" s="19"/>
      <c r="N20" s="12">
        <f t="shared" si="1"/>
        <v>0</v>
      </c>
      <c r="O20" s="12"/>
      <c r="P20" s="20" t="s">
        <v>7</v>
      </c>
      <c r="Q20" s="41" t="s">
        <v>124</v>
      </c>
    </row>
    <row r="21" spans="1:17">
      <c r="A21" s="23" t="s">
        <v>2</v>
      </c>
      <c r="B21" s="24"/>
      <c r="C21" s="90" t="str">
        <f t="shared" si="2"/>
        <v>Khoa M&amp;CT</v>
      </c>
      <c r="D21" s="91"/>
      <c r="E21" s="25"/>
      <c r="F21" s="11"/>
      <c r="G21" s="11"/>
      <c r="H21" s="11"/>
      <c r="I21" s="12"/>
      <c r="J21" s="11">
        <f>SUM(J22:J24)</f>
        <v>36</v>
      </c>
      <c r="K21" s="11"/>
      <c r="L21" s="78">
        <f t="shared" si="0"/>
        <v>0</v>
      </c>
      <c r="M21" s="11">
        <f>SUM(M22:M24)</f>
        <v>0</v>
      </c>
      <c r="N21" s="12">
        <f t="shared" si="1"/>
        <v>0</v>
      </c>
      <c r="O21" s="12"/>
      <c r="P21" s="26" t="s">
        <v>22</v>
      </c>
      <c r="Q21" s="51" t="s">
        <v>148</v>
      </c>
    </row>
    <row r="22" spans="1:17">
      <c r="A22" s="14">
        <v>11</v>
      </c>
      <c r="B22" s="15">
        <v>1</v>
      </c>
      <c r="C22" s="52" t="str">
        <f t="shared" si="2"/>
        <v xml:space="preserve">Tạ Văn </v>
      </c>
      <c r="D22" s="53" t="s">
        <v>85</v>
      </c>
      <c r="E22" s="59" t="s">
        <v>28</v>
      </c>
      <c r="F22" s="55">
        <v>301</v>
      </c>
      <c r="G22" s="55" t="s">
        <v>112</v>
      </c>
      <c r="H22" s="55">
        <v>2</v>
      </c>
      <c r="I22" s="56" t="s">
        <v>115</v>
      </c>
      <c r="J22" s="55">
        <v>18</v>
      </c>
      <c r="K22" s="55"/>
      <c r="L22" s="78">
        <f t="shared" si="0"/>
        <v>0</v>
      </c>
      <c r="M22" s="55"/>
      <c r="N22" s="56">
        <f t="shared" si="1"/>
        <v>0</v>
      </c>
      <c r="O22" s="56"/>
      <c r="P22" s="20" t="s">
        <v>27</v>
      </c>
      <c r="Q22" s="42" t="s">
        <v>125</v>
      </c>
    </row>
    <row r="23" spans="1:17">
      <c r="A23" s="14">
        <v>12</v>
      </c>
      <c r="B23" s="15">
        <v>2</v>
      </c>
      <c r="C23" s="16" t="str">
        <f t="shared" si="2"/>
        <v xml:space="preserve">Vũ Đức </v>
      </c>
      <c r="D23" s="17" t="s">
        <v>84</v>
      </c>
      <c r="E23" s="27" t="s">
        <v>26</v>
      </c>
      <c r="F23" s="19">
        <v>207</v>
      </c>
      <c r="G23" s="19" t="s">
        <v>113</v>
      </c>
      <c r="H23" s="19">
        <v>2</v>
      </c>
      <c r="I23" s="74">
        <v>3.4</v>
      </c>
      <c r="J23" s="19">
        <v>8</v>
      </c>
      <c r="K23" s="19"/>
      <c r="L23" s="78">
        <f t="shared" ref="L23:L29" si="3">K23*100/J23</f>
        <v>0</v>
      </c>
      <c r="M23" s="19"/>
      <c r="N23" s="12">
        <f t="shared" si="1"/>
        <v>0</v>
      </c>
      <c r="O23" s="12"/>
      <c r="P23" s="20" t="s">
        <v>25</v>
      </c>
      <c r="Q23" s="42">
        <v>1287399888</v>
      </c>
    </row>
    <row r="24" spans="1:17">
      <c r="A24" s="14">
        <v>13</v>
      </c>
      <c r="B24" s="15">
        <v>3</v>
      </c>
      <c r="C24" s="16" t="str">
        <f t="shared" si="2"/>
        <v xml:space="preserve">Hồ Trung </v>
      </c>
      <c r="D24" s="17" t="s">
        <v>83</v>
      </c>
      <c r="E24" s="27" t="s">
        <v>24</v>
      </c>
      <c r="F24" s="19">
        <v>308</v>
      </c>
      <c r="G24" s="19" t="s">
        <v>112</v>
      </c>
      <c r="H24" s="19">
        <v>2</v>
      </c>
      <c r="I24" s="12" t="s">
        <v>114</v>
      </c>
      <c r="J24" s="19">
        <v>10</v>
      </c>
      <c r="K24" s="19"/>
      <c r="L24" s="78">
        <f t="shared" si="3"/>
        <v>0</v>
      </c>
      <c r="M24" s="19"/>
      <c r="N24" s="12">
        <f t="shared" si="1"/>
        <v>0</v>
      </c>
      <c r="O24" s="12"/>
      <c r="P24" s="20" t="s">
        <v>23</v>
      </c>
      <c r="Q24" s="42" t="s">
        <v>126</v>
      </c>
    </row>
    <row r="25" spans="1:17" ht="15" customHeight="1">
      <c r="A25" s="23" t="s">
        <v>29</v>
      </c>
      <c r="B25" s="24"/>
      <c r="C25" s="90" t="str">
        <f t="shared" si="2"/>
        <v>Khoa Kinh tế</v>
      </c>
      <c r="D25" s="91"/>
      <c r="E25" s="25"/>
      <c r="F25" s="11"/>
      <c r="G25" s="11"/>
      <c r="H25" s="11"/>
      <c r="I25" s="12"/>
      <c r="J25" s="11">
        <f>SUM(J26:J30)</f>
        <v>148</v>
      </c>
      <c r="K25" s="11">
        <f>SUM(K26:K30)</f>
        <v>0</v>
      </c>
      <c r="L25" s="78">
        <f t="shared" si="3"/>
        <v>0</v>
      </c>
      <c r="M25" s="11">
        <f>SUM(M26:M30)</f>
        <v>30</v>
      </c>
      <c r="N25" s="12">
        <f t="shared" si="1"/>
        <v>20.27027027027027</v>
      </c>
      <c r="O25" s="12"/>
      <c r="P25" s="26" t="s">
        <v>30</v>
      </c>
      <c r="Q25" s="47" t="s">
        <v>150</v>
      </c>
    </row>
    <row r="26" spans="1:17">
      <c r="A26" s="14">
        <v>14</v>
      </c>
      <c r="B26" s="15">
        <v>1</v>
      </c>
      <c r="C26" s="16" t="str">
        <f t="shared" si="2"/>
        <v xml:space="preserve">Đặng Thị Thu </v>
      </c>
      <c r="D26" s="17" t="s">
        <v>87</v>
      </c>
      <c r="E26" s="28" t="s">
        <v>38</v>
      </c>
      <c r="F26" s="19">
        <v>102</v>
      </c>
      <c r="G26" s="19" t="s">
        <v>113</v>
      </c>
      <c r="H26" s="19">
        <v>2</v>
      </c>
      <c r="I26" s="74">
        <v>3.4</v>
      </c>
      <c r="J26" s="19">
        <v>7</v>
      </c>
      <c r="K26" s="19"/>
      <c r="L26" s="78">
        <f t="shared" si="3"/>
        <v>0</v>
      </c>
      <c r="M26" s="19">
        <v>7</v>
      </c>
      <c r="N26" s="12">
        <f t="shared" si="1"/>
        <v>100</v>
      </c>
      <c r="O26" s="12"/>
      <c r="P26" s="20" t="s">
        <v>37</v>
      </c>
      <c r="Q26" s="42" t="s">
        <v>127</v>
      </c>
    </row>
    <row r="27" spans="1:17">
      <c r="A27" s="14">
        <v>15</v>
      </c>
      <c r="B27" s="15">
        <v>2</v>
      </c>
      <c r="C27" s="16" t="str">
        <f t="shared" si="2"/>
        <v xml:space="preserve">Bùi Thị Thúy </v>
      </c>
      <c r="D27" s="17" t="s">
        <v>78</v>
      </c>
      <c r="E27" s="18" t="s">
        <v>32</v>
      </c>
      <c r="F27" s="19">
        <v>103</v>
      </c>
      <c r="G27" s="19" t="s">
        <v>113</v>
      </c>
      <c r="H27" s="19">
        <v>2</v>
      </c>
      <c r="I27" s="12" t="s">
        <v>109</v>
      </c>
      <c r="J27" s="19">
        <v>58</v>
      </c>
      <c r="K27" s="19"/>
      <c r="L27" s="78">
        <f t="shared" si="3"/>
        <v>0</v>
      </c>
      <c r="M27" s="19"/>
      <c r="N27" s="12">
        <f t="shared" si="1"/>
        <v>0</v>
      </c>
      <c r="O27" s="12"/>
      <c r="P27" s="20" t="s">
        <v>31</v>
      </c>
      <c r="Q27" s="42" t="s">
        <v>128</v>
      </c>
    </row>
    <row r="28" spans="1:17">
      <c r="A28" s="14">
        <v>16</v>
      </c>
      <c r="B28" s="15">
        <v>3</v>
      </c>
      <c r="C28" s="16" t="str">
        <f t="shared" si="2"/>
        <v xml:space="preserve">Nguyễn Thị Thu </v>
      </c>
      <c r="D28" s="17" t="s">
        <v>78</v>
      </c>
      <c r="E28" s="18" t="s">
        <v>36</v>
      </c>
      <c r="F28" s="19">
        <v>104</v>
      </c>
      <c r="G28" s="19" t="s">
        <v>113</v>
      </c>
      <c r="H28" s="19">
        <v>2</v>
      </c>
      <c r="I28" s="12" t="s">
        <v>109</v>
      </c>
      <c r="J28" s="19">
        <v>36</v>
      </c>
      <c r="K28" s="19"/>
      <c r="L28" s="78">
        <f t="shared" si="3"/>
        <v>0</v>
      </c>
      <c r="M28" s="19">
        <v>23</v>
      </c>
      <c r="N28" s="12">
        <f t="shared" si="1"/>
        <v>63.888888888888886</v>
      </c>
      <c r="O28" s="12"/>
      <c r="P28" s="20" t="s">
        <v>35</v>
      </c>
      <c r="Q28" s="42" t="s">
        <v>129</v>
      </c>
    </row>
    <row r="29" spans="1:17">
      <c r="A29" s="14">
        <v>17</v>
      </c>
      <c r="B29" s="15">
        <v>4</v>
      </c>
      <c r="C29" s="16" t="str">
        <f t="shared" si="2"/>
        <v xml:space="preserve">Ngô Thị Lan </v>
      </c>
      <c r="D29" s="29" t="s">
        <v>86</v>
      </c>
      <c r="E29" s="22" t="s">
        <v>34</v>
      </c>
      <c r="F29" s="19">
        <v>105</v>
      </c>
      <c r="G29" s="19" t="s">
        <v>113</v>
      </c>
      <c r="H29" s="19">
        <v>2</v>
      </c>
      <c r="I29" s="12" t="s">
        <v>109</v>
      </c>
      <c r="J29" s="19">
        <v>41</v>
      </c>
      <c r="K29" s="19"/>
      <c r="L29" s="78">
        <f t="shared" si="3"/>
        <v>0</v>
      </c>
      <c r="M29" s="19"/>
      <c r="N29" s="12">
        <f t="shared" si="1"/>
        <v>0</v>
      </c>
      <c r="O29" s="12"/>
      <c r="P29" s="30" t="s">
        <v>33</v>
      </c>
      <c r="Q29" s="42" t="s">
        <v>130</v>
      </c>
    </row>
    <row r="30" spans="1:17">
      <c r="A30" s="14">
        <v>18</v>
      </c>
      <c r="B30" s="15">
        <v>5</v>
      </c>
      <c r="C30" s="16" t="str">
        <f t="shared" si="2"/>
        <v xml:space="preserve">Trần T. Thanh </v>
      </c>
      <c r="D30" s="17" t="s">
        <v>86</v>
      </c>
      <c r="E30" s="21" t="s">
        <v>40</v>
      </c>
      <c r="F30" s="19">
        <v>106</v>
      </c>
      <c r="G30" s="19" t="s">
        <v>113</v>
      </c>
      <c r="H30" s="19">
        <v>2</v>
      </c>
      <c r="I30" s="12" t="s">
        <v>109</v>
      </c>
      <c r="J30" s="19">
        <v>6</v>
      </c>
      <c r="K30" s="19"/>
      <c r="L30" s="78">
        <f t="shared" ref="L30:L46" si="4">K30*100/J30</f>
        <v>0</v>
      </c>
      <c r="M30" s="19"/>
      <c r="N30" s="12">
        <f t="shared" si="1"/>
        <v>0</v>
      </c>
      <c r="O30" s="12"/>
      <c r="P30" s="20" t="s">
        <v>39</v>
      </c>
      <c r="Q30" s="42" t="s">
        <v>131</v>
      </c>
    </row>
    <row r="31" spans="1:17">
      <c r="A31" s="31" t="s">
        <v>41</v>
      </c>
      <c r="B31" s="32"/>
      <c r="C31" s="90" t="str">
        <f t="shared" si="2"/>
        <v>Khoa CKĐL</v>
      </c>
      <c r="D31" s="91"/>
      <c r="E31" s="25"/>
      <c r="F31" s="11"/>
      <c r="G31" s="11"/>
      <c r="H31" s="11"/>
      <c r="I31" s="12"/>
      <c r="J31" s="11">
        <f>SUM(J32:J34)</f>
        <v>57</v>
      </c>
      <c r="K31" s="11">
        <f>SUM(K32:K34)</f>
        <v>0</v>
      </c>
      <c r="L31" s="78">
        <f t="shared" si="4"/>
        <v>0</v>
      </c>
      <c r="M31" s="11">
        <f>SUM(M32:M34)</f>
        <v>10</v>
      </c>
      <c r="N31" s="12">
        <f t="shared" si="1"/>
        <v>17.543859649122808</v>
      </c>
      <c r="O31" s="12"/>
      <c r="P31" s="26" t="s">
        <v>42</v>
      </c>
      <c r="Q31" s="50" t="s">
        <v>147</v>
      </c>
    </row>
    <row r="32" spans="1:17">
      <c r="A32" s="14">
        <v>19</v>
      </c>
      <c r="B32" s="15">
        <v>1</v>
      </c>
      <c r="C32" s="16" t="str">
        <f t="shared" si="2"/>
        <v xml:space="preserve">Nguyễn Sĩ </v>
      </c>
      <c r="D32" s="17" t="s">
        <v>89</v>
      </c>
      <c r="E32" s="21" t="s">
        <v>47</v>
      </c>
      <c r="F32" s="19">
        <v>304</v>
      </c>
      <c r="G32" s="19" t="s">
        <v>112</v>
      </c>
      <c r="H32" s="19">
        <v>2</v>
      </c>
      <c r="I32" s="12" t="s">
        <v>109</v>
      </c>
      <c r="J32" s="19">
        <v>15</v>
      </c>
      <c r="K32" s="19"/>
      <c r="L32" s="78">
        <f t="shared" si="4"/>
        <v>0</v>
      </c>
      <c r="M32" s="19"/>
      <c r="N32" s="12">
        <f t="shared" si="1"/>
        <v>0</v>
      </c>
      <c r="O32" s="12"/>
      <c r="P32" s="20" t="s">
        <v>46</v>
      </c>
      <c r="Q32" s="43" t="s">
        <v>132</v>
      </c>
    </row>
    <row r="33" spans="1:17">
      <c r="A33" s="14">
        <v>20</v>
      </c>
      <c r="B33" s="15">
        <v>2</v>
      </c>
      <c r="C33" s="16" t="str">
        <f t="shared" si="2"/>
        <v xml:space="preserve">Nguyễn Bá </v>
      </c>
      <c r="D33" s="17" t="s">
        <v>94</v>
      </c>
      <c r="E33" s="21" t="s">
        <v>43</v>
      </c>
      <c r="F33" s="19">
        <v>302</v>
      </c>
      <c r="G33" s="19" t="s">
        <v>112</v>
      </c>
      <c r="H33" s="19">
        <v>2</v>
      </c>
      <c r="I33" s="12" t="s">
        <v>109</v>
      </c>
      <c r="J33" s="19">
        <v>16</v>
      </c>
      <c r="K33" s="19"/>
      <c r="L33" s="78">
        <f t="shared" si="4"/>
        <v>0</v>
      </c>
      <c r="M33" s="19"/>
      <c r="N33" s="12">
        <f t="shared" si="1"/>
        <v>0</v>
      </c>
      <c r="O33" s="12"/>
      <c r="P33" s="20" t="s">
        <v>93</v>
      </c>
      <c r="Q33" s="43" t="s">
        <v>133</v>
      </c>
    </row>
    <row r="34" spans="1:17">
      <c r="A34" s="14">
        <v>21</v>
      </c>
      <c r="B34" s="15">
        <v>3</v>
      </c>
      <c r="C34" s="16" t="str">
        <f t="shared" si="2"/>
        <v xml:space="preserve">Vũ Thị Ánh </v>
      </c>
      <c r="D34" s="17" t="s">
        <v>88</v>
      </c>
      <c r="E34" s="21" t="s">
        <v>45</v>
      </c>
      <c r="F34" s="19">
        <v>301</v>
      </c>
      <c r="G34" s="19" t="s">
        <v>112</v>
      </c>
      <c r="H34" s="19">
        <v>2</v>
      </c>
      <c r="I34" s="74">
        <v>3.4</v>
      </c>
      <c r="J34" s="19">
        <v>26</v>
      </c>
      <c r="K34" s="19"/>
      <c r="L34" s="78">
        <f t="shared" si="4"/>
        <v>0</v>
      </c>
      <c r="M34" s="19">
        <v>10</v>
      </c>
      <c r="N34" s="12">
        <f t="shared" si="1"/>
        <v>38.46153846153846</v>
      </c>
      <c r="O34" s="12"/>
      <c r="P34" s="20" t="s">
        <v>44</v>
      </c>
      <c r="Q34" s="43" t="s">
        <v>134</v>
      </c>
    </row>
    <row r="35" spans="1:17">
      <c r="A35" s="23" t="s">
        <v>48</v>
      </c>
      <c r="B35" s="24"/>
      <c r="C35" s="90" t="str">
        <f t="shared" si="2"/>
        <v>Khoa CNTT</v>
      </c>
      <c r="D35" s="91"/>
      <c r="E35" s="33"/>
      <c r="F35" s="11"/>
      <c r="G35" s="11"/>
      <c r="H35" s="11"/>
      <c r="I35" s="12"/>
      <c r="J35" s="11">
        <f>SUM(J36:J37)</f>
        <v>30</v>
      </c>
      <c r="K35" s="11">
        <f>K36+K37</f>
        <v>0</v>
      </c>
      <c r="L35" s="78">
        <f t="shared" si="4"/>
        <v>0</v>
      </c>
      <c r="M35" s="11">
        <f>M36+M37</f>
        <v>0</v>
      </c>
      <c r="N35" s="12">
        <f t="shared" si="1"/>
        <v>0</v>
      </c>
      <c r="O35" s="12"/>
      <c r="P35" s="26" t="s">
        <v>49</v>
      </c>
      <c r="Q35" s="48" t="s">
        <v>143</v>
      </c>
    </row>
    <row r="36" spans="1:17" ht="15" customHeight="1">
      <c r="A36" s="14">
        <v>22</v>
      </c>
      <c r="B36" s="15">
        <v>1</v>
      </c>
      <c r="C36" s="16" t="str">
        <f t="shared" si="2"/>
        <v xml:space="preserve">Phạm Thúy </v>
      </c>
      <c r="D36" s="17" t="s">
        <v>78</v>
      </c>
      <c r="E36" s="18" t="s">
        <v>51</v>
      </c>
      <c r="F36" s="19">
        <v>204</v>
      </c>
      <c r="G36" s="19" t="s">
        <v>112</v>
      </c>
      <c r="H36" s="19">
        <v>2</v>
      </c>
      <c r="I36" s="12" t="s">
        <v>109</v>
      </c>
      <c r="J36" s="19">
        <v>15</v>
      </c>
      <c r="K36" s="19"/>
      <c r="L36" s="78">
        <f t="shared" si="4"/>
        <v>0</v>
      </c>
      <c r="M36" s="19"/>
      <c r="N36" s="12">
        <f t="shared" si="1"/>
        <v>0</v>
      </c>
      <c r="O36" s="12"/>
      <c r="P36" s="20" t="s">
        <v>50</v>
      </c>
      <c r="Q36" s="44" t="s">
        <v>135</v>
      </c>
    </row>
    <row r="37" spans="1:17">
      <c r="A37" s="14">
        <v>23</v>
      </c>
      <c r="B37" s="15">
        <v>2</v>
      </c>
      <c r="C37" s="16" t="str">
        <f t="shared" si="2"/>
        <v xml:space="preserve">Lê Thị </v>
      </c>
      <c r="D37" s="17" t="s">
        <v>90</v>
      </c>
      <c r="E37" s="18" t="s">
        <v>53</v>
      </c>
      <c r="F37" s="19">
        <v>203</v>
      </c>
      <c r="G37" s="19" t="s">
        <v>112</v>
      </c>
      <c r="H37" s="19">
        <v>2</v>
      </c>
      <c r="I37" s="12" t="s">
        <v>109</v>
      </c>
      <c r="J37" s="19">
        <v>15</v>
      </c>
      <c r="K37" s="19"/>
      <c r="L37" s="78">
        <f t="shared" si="4"/>
        <v>0</v>
      </c>
      <c r="M37" s="19"/>
      <c r="N37" s="12">
        <f t="shared" si="1"/>
        <v>0</v>
      </c>
      <c r="O37" s="12"/>
      <c r="P37" s="20" t="s">
        <v>52</v>
      </c>
      <c r="Q37" s="44" t="s">
        <v>136</v>
      </c>
    </row>
    <row r="38" spans="1:17" ht="14.25" customHeight="1">
      <c r="A38" s="31" t="s">
        <v>54</v>
      </c>
      <c r="B38" s="32"/>
      <c r="C38" s="90" t="str">
        <f t="shared" si="2"/>
        <v>Khoa TĐĐC</v>
      </c>
      <c r="D38" s="91"/>
      <c r="E38" s="25"/>
      <c r="F38" s="11"/>
      <c r="G38" s="11"/>
      <c r="H38" s="11"/>
      <c r="I38" s="12"/>
      <c r="J38" s="11">
        <f>SUM(J39:J40)</f>
        <v>13</v>
      </c>
      <c r="K38" s="11">
        <f>K39+K40</f>
        <v>0</v>
      </c>
      <c r="L38" s="78">
        <f t="shared" si="4"/>
        <v>0</v>
      </c>
      <c r="M38" s="11">
        <f>M39+M40</f>
        <v>0</v>
      </c>
      <c r="N38" s="12">
        <f t="shared" si="1"/>
        <v>0</v>
      </c>
      <c r="O38" s="12"/>
      <c r="P38" s="26" t="s">
        <v>55</v>
      </c>
      <c r="Q38" s="49" t="s">
        <v>145</v>
      </c>
    </row>
    <row r="39" spans="1:17" ht="15.75" customHeight="1">
      <c r="A39" s="14">
        <v>24</v>
      </c>
      <c r="B39" s="14">
        <v>1</v>
      </c>
      <c r="C39" s="16" t="str">
        <f t="shared" si="2"/>
        <v xml:space="preserve">Nguyễn Thị Thu </v>
      </c>
      <c r="D39" s="17" t="s">
        <v>91</v>
      </c>
      <c r="E39" s="18" t="s">
        <v>56</v>
      </c>
      <c r="F39" s="19">
        <v>202</v>
      </c>
      <c r="G39" s="19" t="s">
        <v>112</v>
      </c>
      <c r="H39" s="19">
        <v>2</v>
      </c>
      <c r="I39" s="12" t="s">
        <v>109</v>
      </c>
      <c r="J39" s="19">
        <v>7</v>
      </c>
      <c r="K39" s="19"/>
      <c r="L39" s="78">
        <f t="shared" si="4"/>
        <v>0</v>
      </c>
      <c r="M39" s="19"/>
      <c r="N39" s="12">
        <f t="shared" si="1"/>
        <v>0</v>
      </c>
      <c r="O39" s="12"/>
      <c r="P39" s="20" t="s">
        <v>95</v>
      </c>
      <c r="Q39" s="45" t="s">
        <v>137</v>
      </c>
    </row>
    <row r="40" spans="1:17">
      <c r="A40" s="14">
        <v>25</v>
      </c>
      <c r="B40" s="15">
        <v>2</v>
      </c>
      <c r="C40" s="16" t="str">
        <f t="shared" si="2"/>
        <v xml:space="preserve">Phạm Duy </v>
      </c>
      <c r="D40" s="17" t="s">
        <v>92</v>
      </c>
      <c r="E40" s="27" t="s">
        <v>58</v>
      </c>
      <c r="F40" s="19">
        <v>201</v>
      </c>
      <c r="G40" s="19" t="s">
        <v>112</v>
      </c>
      <c r="H40" s="19">
        <v>2</v>
      </c>
      <c r="I40" s="12" t="s">
        <v>109</v>
      </c>
      <c r="J40" s="19">
        <v>6</v>
      </c>
      <c r="K40" s="19"/>
      <c r="L40" s="78">
        <f t="shared" si="4"/>
        <v>0</v>
      </c>
      <c r="M40" s="19"/>
      <c r="N40" s="12">
        <f t="shared" si="1"/>
        <v>0</v>
      </c>
      <c r="O40" s="12"/>
      <c r="P40" s="20" t="s">
        <v>57</v>
      </c>
      <c r="Q40" s="40"/>
    </row>
    <row r="41" spans="1:17" ht="15.75" customHeight="1">
      <c r="A41" s="23" t="s">
        <v>59</v>
      </c>
      <c r="B41" s="24"/>
      <c r="C41" s="90" t="str">
        <f t="shared" si="2"/>
        <v>Khoa Cơ bản</v>
      </c>
      <c r="D41" s="91"/>
      <c r="E41" s="27"/>
      <c r="F41" s="11"/>
      <c r="G41" s="11"/>
      <c r="H41" s="11"/>
      <c r="I41" s="12"/>
      <c r="J41" s="11">
        <f>SUM(J42:J45)</f>
        <v>173</v>
      </c>
      <c r="K41" s="11">
        <f>SUM(K42:K45)</f>
        <v>0</v>
      </c>
      <c r="L41" s="78">
        <f t="shared" si="4"/>
        <v>0</v>
      </c>
      <c r="M41" s="11">
        <f>SUM(M42:M45)</f>
        <v>0</v>
      </c>
      <c r="N41" s="12">
        <f t="shared" si="1"/>
        <v>0</v>
      </c>
      <c r="O41" s="12"/>
      <c r="P41" s="34" t="s">
        <v>60</v>
      </c>
      <c r="Q41" s="47" t="s">
        <v>144</v>
      </c>
    </row>
    <row r="42" spans="1:17">
      <c r="A42" s="14">
        <v>26</v>
      </c>
      <c r="B42" s="60">
        <v>1</v>
      </c>
      <c r="C42" s="52" t="str">
        <f t="shared" si="2"/>
        <v xml:space="preserve">Lê Thị Thanh </v>
      </c>
      <c r="D42" s="53" t="s">
        <v>81</v>
      </c>
      <c r="E42" s="59" t="s">
        <v>64</v>
      </c>
      <c r="F42" s="55">
        <v>202</v>
      </c>
      <c r="G42" s="55" t="s">
        <v>112</v>
      </c>
      <c r="H42" s="55">
        <v>2</v>
      </c>
      <c r="I42" s="56" t="s">
        <v>110</v>
      </c>
      <c r="J42" s="55">
        <v>51</v>
      </c>
      <c r="K42" s="55"/>
      <c r="L42" s="83">
        <f t="shared" si="4"/>
        <v>0</v>
      </c>
      <c r="M42" s="55"/>
      <c r="N42" s="56">
        <f t="shared" si="1"/>
        <v>0</v>
      </c>
      <c r="O42" s="56"/>
      <c r="P42" s="20" t="s">
        <v>70</v>
      </c>
      <c r="Q42" s="44" t="s">
        <v>138</v>
      </c>
    </row>
    <row r="43" spans="1:17">
      <c r="A43" s="14">
        <v>27</v>
      </c>
      <c r="B43" s="60">
        <v>2</v>
      </c>
      <c r="C43" s="52" t="str">
        <f t="shared" si="2"/>
        <v xml:space="preserve">Nguyễn Thị Thanh </v>
      </c>
      <c r="D43" s="53" t="s">
        <v>81</v>
      </c>
      <c r="E43" s="59" t="s">
        <v>61</v>
      </c>
      <c r="F43" s="55">
        <v>201</v>
      </c>
      <c r="G43" s="55" t="s">
        <v>112</v>
      </c>
      <c r="H43" s="55">
        <v>2</v>
      </c>
      <c r="I43" s="56" t="s">
        <v>110</v>
      </c>
      <c r="J43" s="55">
        <v>19</v>
      </c>
      <c r="K43" s="55"/>
      <c r="L43" s="83">
        <f t="shared" si="4"/>
        <v>0</v>
      </c>
      <c r="M43" s="55"/>
      <c r="N43" s="56">
        <f t="shared" si="1"/>
        <v>0</v>
      </c>
      <c r="O43" s="56"/>
      <c r="P43" s="20" t="s">
        <v>68</v>
      </c>
      <c r="Q43" s="44" t="s">
        <v>139</v>
      </c>
    </row>
    <row r="44" spans="1:17">
      <c r="A44" s="14">
        <v>28</v>
      </c>
      <c r="B44" s="15">
        <v>3</v>
      </c>
      <c r="C44" s="16" t="str">
        <f t="shared" si="2"/>
        <v xml:space="preserve">Lê Thị Thu </v>
      </c>
      <c r="D44" s="17" t="s">
        <v>86</v>
      </c>
      <c r="E44" s="27" t="s">
        <v>63</v>
      </c>
      <c r="F44" s="19">
        <v>305</v>
      </c>
      <c r="G44" s="19" t="s">
        <v>112</v>
      </c>
      <c r="H44" s="19">
        <v>2</v>
      </c>
      <c r="I44" s="12" t="s">
        <v>114</v>
      </c>
      <c r="J44" s="19">
        <v>48</v>
      </c>
      <c r="K44" s="19"/>
      <c r="L44" s="78">
        <f t="shared" si="4"/>
        <v>0</v>
      </c>
      <c r="M44" s="19"/>
      <c r="N44" s="12">
        <f t="shared" si="1"/>
        <v>0</v>
      </c>
      <c r="O44" s="12"/>
      <c r="P44" s="20" t="s">
        <v>62</v>
      </c>
      <c r="Q44" s="44" t="s">
        <v>140</v>
      </c>
    </row>
    <row r="45" spans="1:17">
      <c r="A45" s="14">
        <v>29</v>
      </c>
      <c r="B45" s="15">
        <v>4</v>
      </c>
      <c r="C45" s="16" t="str">
        <f t="shared" si="2"/>
        <v xml:space="preserve">Nguyễn Thị Quế </v>
      </c>
      <c r="D45" s="17" t="s">
        <v>90</v>
      </c>
      <c r="E45" s="27" t="s">
        <v>65</v>
      </c>
      <c r="F45" s="19">
        <v>303</v>
      </c>
      <c r="G45" s="19" t="s">
        <v>112</v>
      </c>
      <c r="H45" s="19">
        <v>2</v>
      </c>
      <c r="I45" s="12" t="s">
        <v>109</v>
      </c>
      <c r="J45" s="19">
        <v>55</v>
      </c>
      <c r="K45" s="19"/>
      <c r="L45" s="78">
        <f t="shared" si="4"/>
        <v>0</v>
      </c>
      <c r="M45" s="19"/>
      <c r="N45" s="12">
        <f t="shared" si="1"/>
        <v>0</v>
      </c>
      <c r="O45" s="12"/>
      <c r="P45" s="20" t="s">
        <v>96</v>
      </c>
      <c r="Q45" s="44" t="s">
        <v>141</v>
      </c>
    </row>
    <row r="46" spans="1:17">
      <c r="A46" s="97" t="s">
        <v>67</v>
      </c>
      <c r="B46" s="98"/>
      <c r="C46" s="98"/>
      <c r="D46" s="98"/>
      <c r="E46" s="99"/>
      <c r="F46" s="11"/>
      <c r="G46" s="11"/>
      <c r="H46" s="11"/>
      <c r="I46" s="35"/>
      <c r="J46" s="11">
        <f>J10+J21+J25+J31+J35+J38+J41</f>
        <v>817</v>
      </c>
      <c r="K46" s="11">
        <f>K10+K21+K25+K31+K35+K38+K41</f>
        <v>0</v>
      </c>
      <c r="L46" s="78">
        <f t="shared" si="4"/>
        <v>0</v>
      </c>
      <c r="M46" s="11">
        <f>M10+M21+M25+M31+M35+M38+M41</f>
        <v>40</v>
      </c>
      <c r="N46" s="12">
        <f t="shared" si="1"/>
        <v>4.8959608323133414</v>
      </c>
      <c r="O46" s="12"/>
      <c r="P46" s="77"/>
      <c r="Q46" s="40"/>
    </row>
    <row r="47" spans="1:17">
      <c r="A47" s="36"/>
      <c r="B47" s="36"/>
      <c r="C47" s="37"/>
      <c r="D47" s="37"/>
      <c r="E47" s="37"/>
      <c r="F47" s="38"/>
      <c r="G47" s="38"/>
      <c r="H47" s="38"/>
      <c r="I47" s="36"/>
      <c r="J47" s="36"/>
      <c r="K47" s="36"/>
      <c r="L47" s="36"/>
      <c r="M47" s="36"/>
      <c r="N47" s="36"/>
      <c r="O47" s="36"/>
      <c r="P47" s="37"/>
      <c r="Q47" s="46"/>
    </row>
  </sheetData>
  <mergeCells count="24">
    <mergeCell ref="Q7:Q8"/>
    <mergeCell ref="P7:P8"/>
    <mergeCell ref="C7:D8"/>
    <mergeCell ref="C10:D10"/>
    <mergeCell ref="O7:O8"/>
    <mergeCell ref="J7:N7"/>
    <mergeCell ref="F7:F8"/>
    <mergeCell ref="G7:G8"/>
    <mergeCell ref="A46:E46"/>
    <mergeCell ref="C25:D25"/>
    <mergeCell ref="C31:D31"/>
    <mergeCell ref="C35:D35"/>
    <mergeCell ref="C38:D38"/>
    <mergeCell ref="C41:D41"/>
    <mergeCell ref="C21:D21"/>
    <mergeCell ref="H7:I7"/>
    <mergeCell ref="D1:N1"/>
    <mergeCell ref="D2:N2"/>
    <mergeCell ref="A4:N4"/>
    <mergeCell ref="A5:N5"/>
    <mergeCell ref="E7:E8"/>
    <mergeCell ref="A7:B8"/>
    <mergeCell ref="A1:C1"/>
    <mergeCell ref="A2:C2"/>
  </mergeCells>
  <phoneticPr fontId="11" type="noConversion"/>
  <pageMargins left="0.28000000000000003" right="0.19685039370078741" top="0.78740157480314965" bottom="0.78740157480314965" header="0.16" footer="0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</vt:lpstr>
      <vt:lpstr>'T3'!Print_Titles</vt:lpstr>
    </vt:vector>
  </TitlesOfParts>
  <Company>http://gostep.info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huecd.com</dc:creator>
  <cp:lastModifiedBy>huecd.com</cp:lastModifiedBy>
  <cp:lastPrinted>2018-01-31T07:10:22Z</cp:lastPrinted>
  <dcterms:created xsi:type="dcterms:W3CDTF">2017-10-09T05:18:45Z</dcterms:created>
  <dcterms:modified xsi:type="dcterms:W3CDTF">2018-03-07T07:48:28Z</dcterms:modified>
</cp:coreProperties>
</file>