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9975"/>
  </bookViews>
  <sheets>
    <sheet name="T4" sheetId="9" r:id="rId1"/>
  </sheets>
  <definedNames>
    <definedName name="_xlnm._FilterDatabase" localSheetId="0" hidden="1">'T4'!$A$9:$I$45</definedName>
    <definedName name="_xlnm.Print_Titles" localSheetId="0">'T4'!$7:$8</definedName>
  </definedNames>
  <calcPr calcId="124519" fullCalcOnLoad="1"/>
</workbook>
</file>

<file path=xl/calcChain.xml><?xml version="1.0" encoding="utf-8"?>
<calcChain xmlns="http://schemas.openxmlformats.org/spreadsheetml/2006/main">
  <c r="N44" i="9"/>
  <c r="L44"/>
  <c r="C44"/>
  <c r="N43"/>
  <c r="L43"/>
  <c r="C43"/>
  <c r="N42"/>
  <c r="L42"/>
  <c r="C42"/>
  <c r="N41"/>
  <c r="L41"/>
  <c r="C41"/>
  <c r="M40"/>
  <c r="K40"/>
  <c r="J40"/>
  <c r="N40"/>
  <c r="C40"/>
  <c r="N39"/>
  <c r="L39"/>
  <c r="C39"/>
  <c r="N38"/>
  <c r="L38"/>
  <c r="C38"/>
  <c r="M37"/>
  <c r="K37"/>
  <c r="J37"/>
  <c r="N37"/>
  <c r="C37"/>
  <c r="N36"/>
  <c r="L36"/>
  <c r="C36"/>
  <c r="N35"/>
  <c r="L35"/>
  <c r="C35"/>
  <c r="M34"/>
  <c r="K34"/>
  <c r="J34"/>
  <c r="N34"/>
  <c r="C34"/>
  <c r="N33"/>
  <c r="L33"/>
  <c r="C33"/>
  <c r="N32"/>
  <c r="L32"/>
  <c r="C32"/>
  <c r="N31"/>
  <c r="L31"/>
  <c r="C31"/>
  <c r="M30"/>
  <c r="N30"/>
  <c r="K30"/>
  <c r="L30"/>
  <c r="J30"/>
  <c r="C30"/>
  <c r="N29"/>
  <c r="L29"/>
  <c r="C29"/>
  <c r="N28"/>
  <c r="L28"/>
  <c r="C28"/>
  <c r="N27"/>
  <c r="L27"/>
  <c r="C27"/>
  <c r="N26"/>
  <c r="L26"/>
  <c r="C26"/>
  <c r="N25"/>
  <c r="L25"/>
  <c r="C25"/>
  <c r="M24"/>
  <c r="K24"/>
  <c r="J24"/>
  <c r="N24"/>
  <c r="C24"/>
  <c r="N23"/>
  <c r="L23"/>
  <c r="C23"/>
  <c r="N22"/>
  <c r="L22"/>
  <c r="C22"/>
  <c r="N21"/>
  <c r="L21"/>
  <c r="C21"/>
  <c r="M20"/>
  <c r="N20"/>
  <c r="K20"/>
  <c r="L20"/>
  <c r="J20"/>
  <c r="C20"/>
  <c r="N19"/>
  <c r="L19"/>
  <c r="C19"/>
  <c r="N18"/>
  <c r="L18"/>
  <c r="C18"/>
  <c r="N17"/>
  <c r="L17"/>
  <c r="C17"/>
  <c r="N16"/>
  <c r="L16"/>
  <c r="C16"/>
  <c r="N15"/>
  <c r="L15"/>
  <c r="C15"/>
  <c r="N14"/>
  <c r="L14"/>
  <c r="C14"/>
  <c r="N13"/>
  <c r="L13"/>
  <c r="N12"/>
  <c r="L12"/>
  <c r="C12"/>
  <c r="N11"/>
  <c r="L11"/>
  <c r="N10"/>
  <c r="L10"/>
  <c r="C10"/>
  <c r="M9"/>
  <c r="M45"/>
  <c r="K9"/>
  <c r="K45"/>
  <c r="J9"/>
  <c r="J45"/>
  <c r="L45"/>
  <c r="N45"/>
  <c r="L24"/>
  <c r="L34"/>
  <c r="L37"/>
  <c r="L40"/>
  <c r="L9"/>
  <c r="N9"/>
</calcChain>
</file>

<file path=xl/sharedStrings.xml><?xml version="1.0" encoding="utf-8"?>
<sst xmlns="http://schemas.openxmlformats.org/spreadsheetml/2006/main" count="218" uniqueCount="155">
  <si>
    <t>STT</t>
  </si>
  <si>
    <t>I</t>
  </si>
  <si>
    <t>II</t>
  </si>
  <si>
    <t>Khoa Điện</t>
  </si>
  <si>
    <t>CĐM K8</t>
  </si>
  <si>
    <t>Đoàn Thị Bích Thủy</t>
  </si>
  <si>
    <t>KTĐ 8A (Lào 1)</t>
  </si>
  <si>
    <t>Đỗ Văn Vang</t>
  </si>
  <si>
    <t>KTĐ 8B</t>
  </si>
  <si>
    <t>Nguyễn Thị Phúc</t>
  </si>
  <si>
    <t>TĐH K8</t>
  </si>
  <si>
    <t>Hoàng Thị Mỹ</t>
  </si>
  <si>
    <t>CĐM K9</t>
  </si>
  <si>
    <t>Phạm Hữu Chiến</t>
  </si>
  <si>
    <t>TĐH K9</t>
  </si>
  <si>
    <t>KTĐT K9</t>
  </si>
  <si>
    <t>KTĐ, ĐT K26 (Lào 4)</t>
  </si>
  <si>
    <t>Dương Đông Hưng</t>
  </si>
  <si>
    <t>KTĐT K8 (Lào 2)</t>
  </si>
  <si>
    <t>Dương Thị Lan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</si>
  <si>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</si>
  <si>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</si>
  <si>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</si>
  <si>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</si>
  <si>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</si>
  <si>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</si>
  <si>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</si>
  <si>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</si>
  <si>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</si>
  <si>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</si>
  <si>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</si>
  <si>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</si>
  <si>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</si>
  <si>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</si>
  <si>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</si>
  <si>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</si>
  <si>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</si>
  <si>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</si>
  <si>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</si>
  <si>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</si>
  <si>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</si>
  <si>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</si>
  <si>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</si>
  <si>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</si>
  <si>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</si>
  <si>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</si>
  <si>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</si>
  <si>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</si>
  <si>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</si>
  <si>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</si>
  <si>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</si>
  <si>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</si>
  <si>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</si>
  <si>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</si>
  <si>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</si>
  <si>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</si>
  <si>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</si>
  <si>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</si>
  <si>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VII</t>
  </si>
  <si>
    <t>Khoa Cơ bản</t>
  </si>
  <si>
    <t>Các ngành</t>
  </si>
  <si>
    <t>Lê Thị Thu Hương</t>
  </si>
  <si>
    <t>KTĐ K10</t>
  </si>
  <si>
    <t>TĐH + CĐ K10</t>
  </si>
  <si>
    <t>Kế toán + QTKD K10</t>
  </si>
  <si>
    <t>Ghi chú</t>
  </si>
  <si>
    <t>Tổng</t>
  </si>
  <si>
    <t>Nguyễn Thị Thanh Hoa</t>
  </si>
  <si>
    <t>Nguyễn Thị Thương Duyên</t>
  </si>
  <si>
    <t>Lê Thị Thanh Hoa</t>
  </si>
  <si>
    <t>LỚP</t>
  </si>
  <si>
    <t>HỌ VÀ TÊN</t>
  </si>
  <si>
    <t>Thủy</t>
  </si>
  <si>
    <t>Vang</t>
  </si>
  <si>
    <t>Phúc</t>
  </si>
  <si>
    <t>Mỹ</t>
  </si>
  <si>
    <t>Chiến</t>
  </si>
  <si>
    <t>Hằng</t>
  </si>
  <si>
    <t>Duyên</t>
  </si>
  <si>
    <t>Hưng</t>
  </si>
  <si>
    <t>Hoa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</si>
  <si>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</si>
  <si>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</si>
  <si>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</si>
  <si>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</si>
  <si>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</si>
  <si>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</si>
  <si>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</si>
  <si>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</si>
  <si>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</si>
  <si>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</si>
  <si>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</si>
  <si>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</si>
  <si>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</si>
  <si>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</si>
  <si>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Nguyễn Thị Quế Phương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</si>
  <si>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</si>
  <si>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</si>
  <si>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</si>
  <si>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</si>
  <si>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</si>
  <si>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</si>
  <si>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</si>
  <si>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</si>
  <si>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</si>
  <si>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</si>
  <si>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</si>
  <si>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</si>
  <si>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</si>
  <si>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9, 10</t>
  </si>
  <si>
    <t>BÁO CÁO SINH HOẠT LỚP HỌC KỲ II NĂM HỌC 2017- 2018</t>
  </si>
  <si>
    <t>D2</t>
  </si>
  <si>
    <t>D1</t>
  </si>
  <si>
    <t>0985644395</t>
  </si>
  <si>
    <t>0986440798</t>
  </si>
  <si>
    <t>094274636</t>
  </si>
  <si>
    <t>0977512911</t>
  </si>
  <si>
    <t>0978266024</t>
  </si>
  <si>
    <t>0904291938</t>
  </si>
  <si>
    <t>0978052412</t>
  </si>
  <si>
    <t>01688885656</t>
  </si>
  <si>
    <t>01656078954</t>
  </si>
  <si>
    <t>0989.313.190</t>
  </si>
  <si>
    <t>01656.687.906</t>
  </si>
  <si>
    <t>01696996766</t>
  </si>
  <si>
    <t>0988764474</t>
  </si>
  <si>
    <t>0916280680</t>
  </si>
  <si>
    <t>0986082338</t>
  </si>
  <si>
    <t>0932348454</t>
  </si>
  <si>
    <t>0982033168</t>
  </si>
  <si>
    <t>0977194959</t>
  </si>
  <si>
    <t>0934285455</t>
  </si>
  <si>
    <t>01638175368</t>
  </si>
  <si>
    <t>0912948768</t>
  </si>
  <si>
    <t>0982989816</t>
  </si>
  <si>
    <t>01655121999</t>
  </si>
  <si>
    <t>0915655250</t>
  </si>
  <si>
    <t>0978600212</t>
  </si>
  <si>
    <t>01226345226</t>
  </si>
  <si>
    <t>0988221799 (Ms Dương)</t>
  </si>
  <si>
    <t>Ms Hoa</t>
  </si>
  <si>
    <t>0936898115 (Ms. M.Anh)</t>
  </si>
  <si>
    <t>liên hệ</t>
  </si>
  <si>
    <t>0904544205 (Ms. Phương)</t>
  </si>
  <si>
    <t>0904.645.672 (Mr. Đức)</t>
  </si>
  <si>
    <t>0904372017 (Mr. Thương)</t>
  </si>
  <si>
    <t>0983697382 (Ms. Dịu )</t>
  </si>
  <si>
    <t>Trần Thanh</t>
  </si>
  <si>
    <t>Tuyền</t>
  </si>
  <si>
    <t xml:space="preserve">Đoàn Thị Như </t>
  </si>
  <si>
    <t>Quỳnh</t>
  </si>
  <si>
    <t>Đoàn Thị Như Quỳnh</t>
  </si>
  <si>
    <t>3, 4</t>
  </si>
  <si>
    <t>Tháng 4 năm 2018</t>
  </si>
  <si>
    <t>THÁNG 4 CƠ SỞ YÊN THỌ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</si>
</sst>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.VnTime"/>
      <family val="2"/>
    </font>
    <font>
      <b/>
      <sz val="12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2" borderId="5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shrinkToFit="1"/>
    </xf>
    <xf numFmtId="0" fontId="5" fillId="2" borderId="7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8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wrapText="1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shrinkToFit="1"/>
    </xf>
    <xf numFmtId="0" fontId="7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1" xfId="0" applyNumberFormat="1" applyFont="1" applyBorder="1" applyAlignment="1">
      <alignment horizontal="left"/>
    </xf>
    <xf numFmtId="1" fontId="9" fillId="0" borderId="1" xfId="0" quotePrefix="1" applyNumberFormat="1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left" vertical="center"/>
    </xf>
    <xf numFmtId="1" fontId="9" fillId="0" borderId="9" xfId="0" quotePrefix="1" applyNumberFormat="1" applyFont="1" applyBorder="1" applyAlignment="1">
      <alignment horizontal="left" vertical="center"/>
    </xf>
    <xf numFmtId="1" fontId="9" fillId="0" borderId="9" xfId="0" quotePrefix="1" applyNumberFormat="1" applyFont="1" applyBorder="1" applyAlignment="1">
      <alignment horizontal="left" vertical="center" wrapText="1"/>
    </xf>
    <xf numFmtId="1" fontId="9" fillId="2" borderId="9" xfId="0" quotePrefix="1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/>
    </xf>
    <xf numFmtId="1" fontId="10" fillId="2" borderId="9" xfId="0" quotePrefix="1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shrinkToFit="1"/>
    </xf>
    <xf numFmtId="0" fontId="5" fillId="3" borderId="7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shrinkToFit="1"/>
    </xf>
    <xf numFmtId="0" fontId="5" fillId="3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shrinkToFit="1"/>
    </xf>
    <xf numFmtId="0" fontId="5" fillId="0" borderId="7" xfId="0" applyFont="1" applyFill="1" applyBorder="1" applyAlignment="1">
      <alignment shrinkToFit="1"/>
    </xf>
    <xf numFmtId="0" fontId="5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0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shrinkToFit="1"/>
    </xf>
    <xf numFmtId="0" fontId="5" fillId="2" borderId="7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6" fillId="4" borderId="10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workbookViewId="0">
      <selection activeCell="T11" sqref="T11"/>
    </sheetView>
  </sheetViews>
  <sheetFormatPr defaultRowHeight="15"/>
  <cols>
    <col min="1" max="1" width="3.42578125" customWidth="1"/>
    <col min="2" max="2" width="2.7109375" customWidth="1"/>
    <col min="3" max="3" width="15.140625" style="4" customWidth="1"/>
    <col min="4" max="4" width="5.85546875" style="4" customWidth="1"/>
    <col min="5" max="5" width="16.28515625" style="4" customWidth="1"/>
    <col min="6" max="6" width="6.7109375" style="1" customWidth="1"/>
    <col min="7" max="7" width="6.85546875" style="1" customWidth="1"/>
    <col min="8" max="8" width="5" style="1" customWidth="1"/>
    <col min="9" max="9" width="5.5703125" customWidth="1"/>
    <col min="10" max="10" width="5.42578125" customWidth="1"/>
    <col min="11" max="11" width="5.85546875" customWidth="1"/>
    <col min="12" max="12" width="7.5703125" customWidth="1"/>
    <col min="13" max="13" width="4.42578125" hidden="1" customWidth="1"/>
    <col min="14" max="14" width="4.7109375" hidden="1" customWidth="1"/>
    <col min="15" max="15" width="11.85546875" customWidth="1"/>
    <col min="16" max="16" width="22" style="4" hidden="1" customWidth="1"/>
    <col min="17" max="17" width="23.140625" style="38" hidden="1" customWidth="1"/>
  </cols>
  <sheetData>
    <row r="1" spans="1:18" ht="15.75" customHeight="1">
      <c r="A1" s="84" t="s">
        <v>96</v>
      </c>
      <c r="B1" s="84"/>
      <c r="C1" s="84"/>
      <c r="D1" s="84" t="s">
        <v>97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0"/>
    </row>
    <row r="2" spans="1:18" ht="15.75" customHeight="1">
      <c r="A2" s="84" t="s">
        <v>98</v>
      </c>
      <c r="B2" s="84"/>
      <c r="C2" s="84"/>
      <c r="D2" s="84" t="s">
        <v>99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0"/>
    </row>
    <row r="3" spans="1:18" ht="15.75">
      <c r="A3" s="80"/>
      <c r="B3" s="80"/>
      <c r="C3" s="80"/>
      <c r="D3" s="80"/>
      <c r="E3" s="80"/>
      <c r="F3" s="80"/>
      <c r="G3" s="80"/>
      <c r="H3" s="80"/>
      <c r="I3" s="68"/>
      <c r="J3" s="69"/>
      <c r="K3" s="69"/>
      <c r="L3" s="80"/>
      <c r="M3" s="5"/>
      <c r="N3" s="5"/>
      <c r="O3" s="5"/>
    </row>
    <row r="4" spans="1:18" ht="15.75">
      <c r="A4" s="83" t="s">
        <v>110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1"/>
    </row>
    <row r="5" spans="1:18" ht="15.75">
      <c r="A5" s="83" t="s">
        <v>154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1"/>
      <c r="R5" s="5"/>
    </row>
    <row r="6" spans="1:18" ht="16.5">
      <c r="A6" s="2"/>
      <c r="B6" s="2"/>
      <c r="C6" s="3"/>
      <c r="D6" s="3"/>
      <c r="E6" s="3"/>
      <c r="F6" s="2"/>
      <c r="G6" s="2"/>
      <c r="H6" s="2"/>
      <c r="P6" s="3"/>
    </row>
    <row r="7" spans="1:18" ht="15" customHeight="1">
      <c r="A7" s="103" t="s">
        <v>0</v>
      </c>
      <c r="B7" s="104"/>
      <c r="C7" s="87" t="s">
        <v>71</v>
      </c>
      <c r="D7" s="93"/>
      <c r="E7" s="95" t="s">
        <v>70</v>
      </c>
      <c r="F7" s="85" t="s">
        <v>100</v>
      </c>
      <c r="G7" s="85" t="s">
        <v>107</v>
      </c>
      <c r="H7" s="97" t="s">
        <v>101</v>
      </c>
      <c r="I7" s="98"/>
      <c r="J7" s="97" t="s">
        <v>153</v>
      </c>
      <c r="K7" s="102"/>
      <c r="L7" s="102"/>
      <c r="M7" s="102"/>
      <c r="N7" s="98"/>
      <c r="O7" s="85" t="s">
        <v>65</v>
      </c>
      <c r="P7" s="87" t="s">
        <v>71</v>
      </c>
      <c r="Q7" s="89" t="s">
        <v>142</v>
      </c>
    </row>
    <row r="8" spans="1:18" ht="42.75">
      <c r="A8" s="105"/>
      <c r="B8" s="106"/>
      <c r="C8" s="88"/>
      <c r="D8" s="94"/>
      <c r="E8" s="96"/>
      <c r="F8" s="86"/>
      <c r="G8" s="86"/>
      <c r="H8" s="6" t="s">
        <v>102</v>
      </c>
      <c r="I8" s="6" t="s">
        <v>103</v>
      </c>
      <c r="J8" s="6" t="s">
        <v>104</v>
      </c>
      <c r="K8" s="70" t="s">
        <v>105</v>
      </c>
      <c r="L8" s="71" t="s">
        <v>106</v>
      </c>
      <c r="M8" s="70" t="s">
        <v>105</v>
      </c>
      <c r="N8" s="71" t="s">
        <v>106</v>
      </c>
      <c r="O8" s="86"/>
      <c r="P8" s="88"/>
      <c r="Q8" s="90"/>
    </row>
    <row r="9" spans="1:18">
      <c r="A9" s="7" t="s">
        <v>1</v>
      </c>
      <c r="B9" s="8"/>
      <c r="C9" s="91" t="s">
        <v>3</v>
      </c>
      <c r="D9" s="92"/>
      <c r="E9" s="9"/>
      <c r="F9" s="10"/>
      <c r="G9" s="10"/>
      <c r="H9" s="10"/>
      <c r="I9" s="11"/>
      <c r="J9" s="10">
        <f>SUM(J10:J19)</f>
        <v>360</v>
      </c>
      <c r="K9" s="10">
        <f>SUM(K10:K19)</f>
        <v>0</v>
      </c>
      <c r="L9" s="67">
        <f t="shared" ref="L9:L45" si="0">K9*100/J9</f>
        <v>0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  <c r="Q9" s="47" t="s">
        <v>145</v>
      </c>
    </row>
    <row r="10" spans="1:18">
      <c r="A10" s="13">
        <v>1</v>
      </c>
      <c r="B10" s="14">
        <v>1</v>
      </c>
      <c r="C10" s="15" t="str">
        <f xml:space="preserve"> LEFT(P10,LEN(P10)-LEN(D10))</f>
        <v xml:space="preserve">Phạm Hữu </v>
      </c>
      <c r="D10" s="16" t="s">
        <v>76</v>
      </c>
      <c r="E10" s="17" t="s">
        <v>14</v>
      </c>
      <c r="F10" s="18">
        <v>204</v>
      </c>
      <c r="G10" s="18" t="s">
        <v>112</v>
      </c>
      <c r="H10" s="18">
        <v>2</v>
      </c>
      <c r="I10" s="11" t="s">
        <v>108</v>
      </c>
      <c r="J10" s="18">
        <v>35</v>
      </c>
      <c r="K10" s="18"/>
      <c r="L10" s="67">
        <f t="shared" si="0"/>
        <v>0</v>
      </c>
      <c r="M10" s="18"/>
      <c r="N10" s="11">
        <f t="shared" si="1"/>
        <v>0</v>
      </c>
      <c r="O10" s="11"/>
      <c r="P10" s="19" t="s">
        <v>13</v>
      </c>
      <c r="Q10" s="39" t="s">
        <v>113</v>
      </c>
    </row>
    <row r="11" spans="1:18">
      <c r="A11" s="13">
        <v>2</v>
      </c>
      <c r="B11" s="14">
        <v>2</v>
      </c>
      <c r="C11" s="15" t="s">
        <v>147</v>
      </c>
      <c r="D11" s="16" t="s">
        <v>148</v>
      </c>
      <c r="E11" s="17" t="s">
        <v>4</v>
      </c>
      <c r="F11" s="18">
        <v>205</v>
      </c>
      <c r="G11" s="18" t="s">
        <v>112</v>
      </c>
      <c r="H11" s="18">
        <v>2</v>
      </c>
      <c r="I11" s="11" t="s">
        <v>108</v>
      </c>
      <c r="J11" s="18">
        <v>33</v>
      </c>
      <c r="K11" s="18"/>
      <c r="L11" s="67">
        <f t="shared" si="0"/>
        <v>0</v>
      </c>
      <c r="M11" s="18"/>
      <c r="N11" s="11">
        <f t="shared" si="1"/>
        <v>0</v>
      </c>
      <c r="O11" s="11"/>
      <c r="P11" s="19"/>
      <c r="Q11" s="39"/>
    </row>
    <row r="12" spans="1:18">
      <c r="A12" s="13">
        <v>3</v>
      </c>
      <c r="B12" s="14">
        <v>3</v>
      </c>
      <c r="C12" s="73" t="str">
        <f t="shared" ref="C12:C44" si="2" xml:space="preserve"> LEFT(P12,LEN(P12)-LEN(D12))</f>
        <v xml:space="preserve">Nguyễn Thị Thương </v>
      </c>
      <c r="D12" s="74" t="s">
        <v>78</v>
      </c>
      <c r="E12" s="75" t="s">
        <v>16</v>
      </c>
      <c r="F12" s="76">
        <v>303</v>
      </c>
      <c r="G12" s="76" t="s">
        <v>112</v>
      </c>
      <c r="H12" s="76">
        <v>2</v>
      </c>
      <c r="I12" s="77" t="s">
        <v>108</v>
      </c>
      <c r="J12" s="76">
        <v>35</v>
      </c>
      <c r="K12" s="76"/>
      <c r="L12" s="78">
        <f t="shared" si="0"/>
        <v>0</v>
      </c>
      <c r="M12" s="76"/>
      <c r="N12" s="79">
        <f t="shared" si="1"/>
        <v>0</v>
      </c>
      <c r="O12" s="79"/>
      <c r="P12" s="19" t="s">
        <v>68</v>
      </c>
      <c r="Q12" s="39" t="s">
        <v>114</v>
      </c>
    </row>
    <row r="13" spans="1:18">
      <c r="A13" s="13">
        <v>4</v>
      </c>
      <c r="B13" s="14">
        <v>4</v>
      </c>
      <c r="C13" s="51" t="s">
        <v>149</v>
      </c>
      <c r="D13" s="52" t="s">
        <v>150</v>
      </c>
      <c r="E13" s="53" t="s">
        <v>15</v>
      </c>
      <c r="F13" s="54">
        <v>304</v>
      </c>
      <c r="G13" s="54" t="s">
        <v>111</v>
      </c>
      <c r="H13" s="54">
        <v>2</v>
      </c>
      <c r="I13" s="55" t="s">
        <v>109</v>
      </c>
      <c r="J13" s="54">
        <v>21</v>
      </c>
      <c r="K13" s="54"/>
      <c r="L13" s="72">
        <f t="shared" si="0"/>
        <v>0</v>
      </c>
      <c r="M13" s="54"/>
      <c r="N13" s="55">
        <f t="shared" si="1"/>
        <v>0</v>
      </c>
      <c r="O13" s="55"/>
      <c r="P13" s="19" t="s">
        <v>151</v>
      </c>
      <c r="Q13" s="40" t="s">
        <v>117</v>
      </c>
    </row>
    <row r="14" spans="1:18">
      <c r="A14" s="13">
        <v>5</v>
      </c>
      <c r="B14" s="14">
        <v>5</v>
      </c>
      <c r="C14" s="15" t="str">
        <f t="shared" si="2"/>
        <v xml:space="preserve">Dương Đông </v>
      </c>
      <c r="D14" s="16" t="s">
        <v>79</v>
      </c>
      <c r="E14" s="20" t="s">
        <v>18</v>
      </c>
      <c r="F14" s="18">
        <v>206</v>
      </c>
      <c r="G14" s="18" t="s">
        <v>112</v>
      </c>
      <c r="H14" s="18">
        <v>2</v>
      </c>
      <c r="I14" s="11" t="s">
        <v>108</v>
      </c>
      <c r="J14" s="18">
        <v>19</v>
      </c>
      <c r="K14" s="18"/>
      <c r="L14" s="67">
        <f t="shared" si="0"/>
        <v>0</v>
      </c>
      <c r="M14" s="18"/>
      <c r="N14" s="11">
        <f t="shared" si="1"/>
        <v>0</v>
      </c>
      <c r="O14" s="11"/>
      <c r="P14" s="19" t="s">
        <v>17</v>
      </c>
      <c r="Q14" s="40" t="s">
        <v>118</v>
      </c>
    </row>
    <row r="15" spans="1:18">
      <c r="A15" s="13">
        <v>6</v>
      </c>
      <c r="B15" s="14">
        <v>6</v>
      </c>
      <c r="C15" s="59" t="str">
        <f t="shared" si="2"/>
        <v xml:space="preserve">Dương Thị </v>
      </c>
      <c r="D15" s="60" t="s">
        <v>81</v>
      </c>
      <c r="E15" s="61" t="s">
        <v>20</v>
      </c>
      <c r="F15" s="62">
        <v>307</v>
      </c>
      <c r="G15" s="62" t="s">
        <v>112</v>
      </c>
      <c r="H15" s="62">
        <v>2</v>
      </c>
      <c r="I15" s="63" t="s">
        <v>108</v>
      </c>
      <c r="J15" s="62">
        <v>50</v>
      </c>
      <c r="K15" s="62"/>
      <c r="L15" s="67">
        <f t="shared" si="0"/>
        <v>0</v>
      </c>
      <c r="M15" s="62"/>
      <c r="N15" s="11">
        <f t="shared" si="1"/>
        <v>0</v>
      </c>
      <c r="O15" s="65"/>
      <c r="P15" s="19" t="s">
        <v>19</v>
      </c>
      <c r="Q15" s="40" t="s">
        <v>119</v>
      </c>
    </row>
    <row r="16" spans="1:18">
      <c r="A16" s="13">
        <v>7</v>
      </c>
      <c r="B16" s="14">
        <v>7</v>
      </c>
      <c r="C16" s="51" t="str">
        <f t="shared" si="2"/>
        <v xml:space="preserve">Hoàng Thị </v>
      </c>
      <c r="D16" s="52" t="s">
        <v>75</v>
      </c>
      <c r="E16" s="56" t="s">
        <v>12</v>
      </c>
      <c r="F16" s="54">
        <v>302</v>
      </c>
      <c r="G16" s="54" t="s">
        <v>111</v>
      </c>
      <c r="H16" s="54">
        <v>2</v>
      </c>
      <c r="I16" s="55" t="s">
        <v>109</v>
      </c>
      <c r="J16" s="54">
        <v>20</v>
      </c>
      <c r="K16" s="54"/>
      <c r="L16" s="72">
        <f t="shared" si="0"/>
        <v>0</v>
      </c>
      <c r="M16" s="54"/>
      <c r="N16" s="55">
        <f t="shared" si="1"/>
        <v>0</v>
      </c>
      <c r="O16" s="55"/>
      <c r="P16" s="19" t="s">
        <v>11</v>
      </c>
      <c r="Q16" s="39" t="s">
        <v>115</v>
      </c>
    </row>
    <row r="17" spans="1:17" ht="15.75" customHeight="1">
      <c r="A17" s="13">
        <v>8</v>
      </c>
      <c r="B17" s="14">
        <v>8</v>
      </c>
      <c r="C17" s="15" t="str">
        <f t="shared" si="2"/>
        <v xml:space="preserve">Nguyễn Thị </v>
      </c>
      <c r="D17" s="16" t="s">
        <v>74</v>
      </c>
      <c r="E17" s="17" t="s">
        <v>10</v>
      </c>
      <c r="F17" s="18">
        <v>203</v>
      </c>
      <c r="G17" s="18" t="s">
        <v>112</v>
      </c>
      <c r="H17" s="18">
        <v>2</v>
      </c>
      <c r="I17" s="11" t="s">
        <v>108</v>
      </c>
      <c r="J17" s="18">
        <v>53</v>
      </c>
      <c r="K17" s="18"/>
      <c r="L17" s="67">
        <f t="shared" si="0"/>
        <v>0</v>
      </c>
      <c r="M17" s="18"/>
      <c r="N17" s="11">
        <f t="shared" si="1"/>
        <v>0</v>
      </c>
      <c r="O17" s="11"/>
      <c r="P17" s="19" t="s">
        <v>9</v>
      </c>
      <c r="Q17" s="39" t="s">
        <v>116</v>
      </c>
    </row>
    <row r="18" spans="1:17">
      <c r="A18" s="13">
        <v>9</v>
      </c>
      <c r="B18" s="14">
        <v>9</v>
      </c>
      <c r="C18" s="15" t="str">
        <f t="shared" si="2"/>
        <v xml:space="preserve">Đoàn Thị Bích </v>
      </c>
      <c r="D18" s="16" t="s">
        <v>72</v>
      </c>
      <c r="E18" s="17" t="s">
        <v>6</v>
      </c>
      <c r="F18" s="18">
        <v>202</v>
      </c>
      <c r="G18" s="18" t="s">
        <v>112</v>
      </c>
      <c r="H18" s="18">
        <v>2</v>
      </c>
      <c r="I18" s="11" t="s">
        <v>108</v>
      </c>
      <c r="J18" s="18">
        <v>47</v>
      </c>
      <c r="K18" s="18"/>
      <c r="L18" s="67">
        <f t="shared" si="0"/>
        <v>0</v>
      </c>
      <c r="M18" s="18"/>
      <c r="N18" s="11">
        <f t="shared" si="1"/>
        <v>0</v>
      </c>
      <c r="O18" s="11"/>
      <c r="P18" s="19" t="s">
        <v>5</v>
      </c>
      <c r="Q18" s="40" t="s">
        <v>120</v>
      </c>
    </row>
    <row r="19" spans="1:17">
      <c r="A19" s="13">
        <v>10</v>
      </c>
      <c r="B19" s="14">
        <v>10</v>
      </c>
      <c r="C19" s="15" t="str">
        <f t="shared" si="2"/>
        <v xml:space="preserve">Đỗ Văn </v>
      </c>
      <c r="D19" s="16" t="s">
        <v>73</v>
      </c>
      <c r="E19" s="17" t="s">
        <v>8</v>
      </c>
      <c r="F19" s="18">
        <v>201</v>
      </c>
      <c r="G19" s="18" t="s">
        <v>112</v>
      </c>
      <c r="H19" s="18">
        <v>2</v>
      </c>
      <c r="I19" s="11" t="s">
        <v>108</v>
      </c>
      <c r="J19" s="18">
        <v>47</v>
      </c>
      <c r="K19" s="18"/>
      <c r="L19" s="67">
        <f t="shared" si="0"/>
        <v>0</v>
      </c>
      <c r="M19" s="18"/>
      <c r="N19" s="11">
        <f t="shared" si="1"/>
        <v>0</v>
      </c>
      <c r="O19" s="11"/>
      <c r="P19" s="19" t="s">
        <v>7</v>
      </c>
      <c r="Q19" s="40" t="s">
        <v>121</v>
      </c>
    </row>
    <row r="20" spans="1:17">
      <c r="A20" s="22" t="s">
        <v>2</v>
      </c>
      <c r="B20" s="23"/>
      <c r="C20" s="91" t="str">
        <f t="shared" si="2"/>
        <v>Khoa M&amp;CT</v>
      </c>
      <c r="D20" s="92"/>
      <c r="E20" s="24"/>
      <c r="F20" s="10"/>
      <c r="G20" s="10"/>
      <c r="H20" s="10"/>
      <c r="I20" s="11"/>
      <c r="J20" s="10">
        <f>SUM(J21:J23)</f>
        <v>36</v>
      </c>
      <c r="K20" s="82">
        <f>SUM(K21:K23)</f>
        <v>0</v>
      </c>
      <c r="L20" s="67">
        <f t="shared" si="0"/>
        <v>0</v>
      </c>
      <c r="M20" s="10">
        <f>SUM(M21:M23)</f>
        <v>0</v>
      </c>
      <c r="N20" s="11">
        <f t="shared" si="1"/>
        <v>0</v>
      </c>
      <c r="O20" s="11"/>
      <c r="P20" s="25" t="s">
        <v>21</v>
      </c>
      <c r="Q20" s="50" t="s">
        <v>144</v>
      </c>
    </row>
    <row r="21" spans="1:17">
      <c r="A21" s="13">
        <v>11</v>
      </c>
      <c r="B21" s="14">
        <v>1</v>
      </c>
      <c r="C21" s="51" t="str">
        <f t="shared" si="2"/>
        <v xml:space="preserve">Tạ Văn </v>
      </c>
      <c r="D21" s="52" t="s">
        <v>84</v>
      </c>
      <c r="E21" s="57" t="s">
        <v>27</v>
      </c>
      <c r="F21" s="54">
        <v>301</v>
      </c>
      <c r="G21" s="54" t="s">
        <v>112</v>
      </c>
      <c r="H21" s="54">
        <v>2</v>
      </c>
      <c r="I21" s="55" t="s">
        <v>109</v>
      </c>
      <c r="J21" s="54">
        <v>18</v>
      </c>
      <c r="K21" s="54"/>
      <c r="L21" s="67">
        <f t="shared" si="0"/>
        <v>0</v>
      </c>
      <c r="M21" s="54"/>
      <c r="N21" s="55">
        <f t="shared" si="1"/>
        <v>0</v>
      </c>
      <c r="O21" s="55"/>
      <c r="P21" s="19" t="s">
        <v>26</v>
      </c>
      <c r="Q21" s="41" t="s">
        <v>122</v>
      </c>
    </row>
    <row r="22" spans="1:17">
      <c r="A22" s="13">
        <v>12</v>
      </c>
      <c r="B22" s="14">
        <v>2</v>
      </c>
      <c r="C22" s="15" t="str">
        <f t="shared" si="2"/>
        <v xml:space="preserve">Vũ Đức </v>
      </c>
      <c r="D22" s="16" t="s">
        <v>83</v>
      </c>
      <c r="E22" s="26" t="s">
        <v>25</v>
      </c>
      <c r="F22" s="18">
        <v>207</v>
      </c>
      <c r="G22" s="18" t="s">
        <v>112</v>
      </c>
      <c r="H22" s="18">
        <v>2</v>
      </c>
      <c r="I22" s="64" t="s">
        <v>152</v>
      </c>
      <c r="J22" s="18">
        <v>8</v>
      </c>
      <c r="K22" s="18"/>
      <c r="L22" s="67">
        <f t="shared" si="0"/>
        <v>0</v>
      </c>
      <c r="M22" s="18"/>
      <c r="N22" s="11">
        <f t="shared" si="1"/>
        <v>0</v>
      </c>
      <c r="O22" s="11"/>
      <c r="P22" s="19" t="s">
        <v>24</v>
      </c>
      <c r="Q22" s="41">
        <v>1287399888</v>
      </c>
    </row>
    <row r="23" spans="1:17">
      <c r="A23" s="13">
        <v>13</v>
      </c>
      <c r="B23" s="14">
        <v>3</v>
      </c>
      <c r="C23" s="15" t="str">
        <f t="shared" si="2"/>
        <v xml:space="preserve">Hồ Trung </v>
      </c>
      <c r="D23" s="16" t="s">
        <v>82</v>
      </c>
      <c r="E23" s="26" t="s">
        <v>23</v>
      </c>
      <c r="F23" s="18">
        <v>308</v>
      </c>
      <c r="G23" s="18" t="s">
        <v>111</v>
      </c>
      <c r="H23" s="18">
        <v>2</v>
      </c>
      <c r="I23" s="11" t="s">
        <v>152</v>
      </c>
      <c r="J23" s="18">
        <v>10</v>
      </c>
      <c r="K23" s="18"/>
      <c r="L23" s="67">
        <f t="shared" si="0"/>
        <v>0</v>
      </c>
      <c r="M23" s="18"/>
      <c r="N23" s="11">
        <f t="shared" si="1"/>
        <v>0</v>
      </c>
      <c r="O23" s="11"/>
      <c r="P23" s="19" t="s">
        <v>22</v>
      </c>
      <c r="Q23" s="41" t="s">
        <v>123</v>
      </c>
    </row>
    <row r="24" spans="1:17" ht="15" customHeight="1">
      <c r="A24" s="22" t="s">
        <v>28</v>
      </c>
      <c r="B24" s="23"/>
      <c r="C24" s="91" t="str">
        <f t="shared" si="2"/>
        <v>Khoa Kinh tế</v>
      </c>
      <c r="D24" s="92"/>
      <c r="E24" s="24"/>
      <c r="F24" s="10"/>
      <c r="G24" s="10"/>
      <c r="H24" s="10"/>
      <c r="I24" s="11"/>
      <c r="J24" s="10">
        <f>SUM(J25:J29)</f>
        <v>149</v>
      </c>
      <c r="K24" s="10">
        <f>SUM(K25:K29)</f>
        <v>0</v>
      </c>
      <c r="L24" s="67">
        <f t="shared" si="0"/>
        <v>0</v>
      </c>
      <c r="M24" s="10">
        <f>SUM(M25:M29)</f>
        <v>30</v>
      </c>
      <c r="N24" s="11">
        <f t="shared" si="1"/>
        <v>20.134228187919462</v>
      </c>
      <c r="O24" s="11"/>
      <c r="P24" s="25" t="s">
        <v>29</v>
      </c>
      <c r="Q24" s="46" t="s">
        <v>146</v>
      </c>
    </row>
    <row r="25" spans="1:17">
      <c r="A25" s="13">
        <v>14</v>
      </c>
      <c r="B25" s="14">
        <v>1</v>
      </c>
      <c r="C25" s="15" t="str">
        <f t="shared" si="2"/>
        <v xml:space="preserve">Đặng Thị Thu </v>
      </c>
      <c r="D25" s="16" t="s">
        <v>86</v>
      </c>
      <c r="E25" s="27" t="s">
        <v>37</v>
      </c>
      <c r="F25" s="18">
        <v>102</v>
      </c>
      <c r="G25" s="18" t="s">
        <v>112</v>
      </c>
      <c r="H25" s="18">
        <v>2</v>
      </c>
      <c r="I25" s="64" t="s">
        <v>152</v>
      </c>
      <c r="J25" s="18">
        <v>7</v>
      </c>
      <c r="K25" s="18"/>
      <c r="L25" s="67">
        <f t="shared" si="0"/>
        <v>0</v>
      </c>
      <c r="M25" s="18">
        <v>7</v>
      </c>
      <c r="N25" s="11">
        <f t="shared" si="1"/>
        <v>100</v>
      </c>
      <c r="O25" s="11"/>
      <c r="P25" s="19" t="s">
        <v>36</v>
      </c>
      <c r="Q25" s="41" t="s">
        <v>124</v>
      </c>
    </row>
    <row r="26" spans="1:17">
      <c r="A26" s="13">
        <v>15</v>
      </c>
      <c r="B26" s="14">
        <v>2</v>
      </c>
      <c r="C26" s="15" t="str">
        <f t="shared" si="2"/>
        <v xml:space="preserve">Bùi Thị Thúy </v>
      </c>
      <c r="D26" s="16" t="s">
        <v>77</v>
      </c>
      <c r="E26" s="17" t="s">
        <v>31</v>
      </c>
      <c r="F26" s="18">
        <v>103</v>
      </c>
      <c r="G26" s="18" t="s">
        <v>112</v>
      </c>
      <c r="H26" s="18">
        <v>2</v>
      </c>
      <c r="I26" s="11" t="s">
        <v>108</v>
      </c>
      <c r="J26" s="18">
        <v>59</v>
      </c>
      <c r="K26" s="18"/>
      <c r="L26" s="67">
        <f t="shared" si="0"/>
        <v>0</v>
      </c>
      <c r="M26" s="18"/>
      <c r="N26" s="11">
        <f t="shared" si="1"/>
        <v>0</v>
      </c>
      <c r="O26" s="11"/>
      <c r="P26" s="19" t="s">
        <v>30</v>
      </c>
      <c r="Q26" s="41" t="s">
        <v>125</v>
      </c>
    </row>
    <row r="27" spans="1:17">
      <c r="A27" s="13">
        <v>16</v>
      </c>
      <c r="B27" s="14">
        <v>3</v>
      </c>
      <c r="C27" s="15" t="str">
        <f t="shared" si="2"/>
        <v xml:space="preserve">Nguyễn Thị Thu </v>
      </c>
      <c r="D27" s="16" t="s">
        <v>77</v>
      </c>
      <c r="E27" s="17" t="s">
        <v>35</v>
      </c>
      <c r="F27" s="18">
        <v>104</v>
      </c>
      <c r="G27" s="18" t="s">
        <v>112</v>
      </c>
      <c r="H27" s="18">
        <v>2</v>
      </c>
      <c r="I27" s="11" t="s">
        <v>108</v>
      </c>
      <c r="J27" s="18">
        <v>36</v>
      </c>
      <c r="K27" s="18"/>
      <c r="L27" s="67">
        <f t="shared" si="0"/>
        <v>0</v>
      </c>
      <c r="M27" s="18">
        <v>23</v>
      </c>
      <c r="N27" s="11">
        <f t="shared" si="1"/>
        <v>63.888888888888886</v>
      </c>
      <c r="O27" s="11"/>
      <c r="P27" s="19" t="s">
        <v>34</v>
      </c>
      <c r="Q27" s="41" t="s">
        <v>126</v>
      </c>
    </row>
    <row r="28" spans="1:17">
      <c r="A28" s="13">
        <v>17</v>
      </c>
      <c r="B28" s="14">
        <v>4</v>
      </c>
      <c r="C28" s="15" t="str">
        <f t="shared" si="2"/>
        <v xml:space="preserve">Ngô Thị Lan </v>
      </c>
      <c r="D28" s="28" t="s">
        <v>85</v>
      </c>
      <c r="E28" s="21" t="s">
        <v>33</v>
      </c>
      <c r="F28" s="18">
        <v>105</v>
      </c>
      <c r="G28" s="18" t="s">
        <v>112</v>
      </c>
      <c r="H28" s="18">
        <v>2</v>
      </c>
      <c r="I28" s="11" t="s">
        <v>108</v>
      </c>
      <c r="J28" s="18">
        <v>41</v>
      </c>
      <c r="K28" s="18"/>
      <c r="L28" s="67">
        <f t="shared" si="0"/>
        <v>0</v>
      </c>
      <c r="M28" s="18"/>
      <c r="N28" s="11">
        <f t="shared" si="1"/>
        <v>0</v>
      </c>
      <c r="O28" s="11"/>
      <c r="P28" s="29" t="s">
        <v>32</v>
      </c>
      <c r="Q28" s="41" t="s">
        <v>127</v>
      </c>
    </row>
    <row r="29" spans="1:17">
      <c r="A29" s="13">
        <v>18</v>
      </c>
      <c r="B29" s="14">
        <v>5</v>
      </c>
      <c r="C29" s="15" t="str">
        <f t="shared" si="2"/>
        <v xml:space="preserve">Trần T. Thanh </v>
      </c>
      <c r="D29" s="16" t="s">
        <v>85</v>
      </c>
      <c r="E29" s="20" t="s">
        <v>39</v>
      </c>
      <c r="F29" s="18">
        <v>106</v>
      </c>
      <c r="G29" s="18" t="s">
        <v>112</v>
      </c>
      <c r="H29" s="18">
        <v>2</v>
      </c>
      <c r="I29" s="11" t="s">
        <v>108</v>
      </c>
      <c r="J29" s="18">
        <v>6</v>
      </c>
      <c r="K29" s="18"/>
      <c r="L29" s="67">
        <f t="shared" si="0"/>
        <v>0</v>
      </c>
      <c r="M29" s="18"/>
      <c r="N29" s="11">
        <f t="shared" si="1"/>
        <v>0</v>
      </c>
      <c r="O29" s="11"/>
      <c r="P29" s="19" t="s">
        <v>38</v>
      </c>
      <c r="Q29" s="41" t="s">
        <v>128</v>
      </c>
    </row>
    <row r="30" spans="1:17">
      <c r="A30" s="30" t="s">
        <v>40</v>
      </c>
      <c r="B30" s="31"/>
      <c r="C30" s="91" t="str">
        <f t="shared" si="2"/>
        <v>Khoa CKĐL</v>
      </c>
      <c r="D30" s="92"/>
      <c r="E30" s="24"/>
      <c r="F30" s="10"/>
      <c r="G30" s="10"/>
      <c r="H30" s="10"/>
      <c r="I30" s="11"/>
      <c r="J30" s="10">
        <f>SUM(J31:J33)</f>
        <v>56</v>
      </c>
      <c r="K30" s="10">
        <f>SUM(K31:K33)</f>
        <v>0</v>
      </c>
      <c r="L30" s="67">
        <f t="shared" si="0"/>
        <v>0</v>
      </c>
      <c r="M30" s="10">
        <f>SUM(M31:M33)</f>
        <v>10</v>
      </c>
      <c r="N30" s="11">
        <f t="shared" si="1"/>
        <v>17.857142857142858</v>
      </c>
      <c r="O30" s="11"/>
      <c r="P30" s="25" t="s">
        <v>41</v>
      </c>
      <c r="Q30" s="49" t="s">
        <v>143</v>
      </c>
    </row>
    <row r="31" spans="1:17">
      <c r="A31" s="13">
        <v>19</v>
      </c>
      <c r="B31" s="14">
        <v>1</v>
      </c>
      <c r="C31" s="15" t="str">
        <f t="shared" si="2"/>
        <v xml:space="preserve">Nguyễn Sĩ </v>
      </c>
      <c r="D31" s="16" t="s">
        <v>88</v>
      </c>
      <c r="E31" s="20" t="s">
        <v>46</v>
      </c>
      <c r="F31" s="18">
        <v>304</v>
      </c>
      <c r="G31" s="18" t="s">
        <v>111</v>
      </c>
      <c r="H31" s="18">
        <v>2</v>
      </c>
      <c r="I31" s="11" t="s">
        <v>108</v>
      </c>
      <c r="J31" s="18">
        <v>14</v>
      </c>
      <c r="K31" s="18"/>
      <c r="L31" s="67">
        <f t="shared" si="0"/>
        <v>0</v>
      </c>
      <c r="M31" s="18"/>
      <c r="N31" s="11">
        <f t="shared" si="1"/>
        <v>0</v>
      </c>
      <c r="O31" s="11"/>
      <c r="P31" s="19" t="s">
        <v>45</v>
      </c>
      <c r="Q31" s="42" t="s">
        <v>129</v>
      </c>
    </row>
    <row r="32" spans="1:17">
      <c r="A32" s="13">
        <v>20</v>
      </c>
      <c r="B32" s="14">
        <v>2</v>
      </c>
      <c r="C32" s="15" t="str">
        <f t="shared" si="2"/>
        <v xml:space="preserve">Nguyễn Bá </v>
      </c>
      <c r="D32" s="16" t="s">
        <v>93</v>
      </c>
      <c r="E32" s="20" t="s">
        <v>42</v>
      </c>
      <c r="F32" s="18">
        <v>302</v>
      </c>
      <c r="G32" s="18" t="s">
        <v>111</v>
      </c>
      <c r="H32" s="18">
        <v>2</v>
      </c>
      <c r="I32" s="64" t="s">
        <v>152</v>
      </c>
      <c r="J32" s="18">
        <v>16</v>
      </c>
      <c r="K32" s="18"/>
      <c r="L32" s="67">
        <f t="shared" si="0"/>
        <v>0</v>
      </c>
      <c r="M32" s="18"/>
      <c r="N32" s="11">
        <f t="shared" si="1"/>
        <v>0</v>
      </c>
      <c r="O32" s="11"/>
      <c r="P32" s="19" t="s">
        <v>92</v>
      </c>
      <c r="Q32" s="42" t="s">
        <v>130</v>
      </c>
    </row>
    <row r="33" spans="1:17">
      <c r="A33" s="13">
        <v>21</v>
      </c>
      <c r="B33" s="14">
        <v>3</v>
      </c>
      <c r="C33" s="15" t="str">
        <f t="shared" si="2"/>
        <v xml:space="preserve">Vũ Thị Ánh </v>
      </c>
      <c r="D33" s="16" t="s">
        <v>87</v>
      </c>
      <c r="E33" s="20" t="s">
        <v>44</v>
      </c>
      <c r="F33" s="18">
        <v>301</v>
      </c>
      <c r="G33" s="18" t="s">
        <v>111</v>
      </c>
      <c r="H33" s="18">
        <v>2</v>
      </c>
      <c r="I33" s="64" t="s">
        <v>152</v>
      </c>
      <c r="J33" s="18">
        <v>26</v>
      </c>
      <c r="K33" s="18"/>
      <c r="L33" s="67">
        <f t="shared" si="0"/>
        <v>0</v>
      </c>
      <c r="M33" s="18">
        <v>10</v>
      </c>
      <c r="N33" s="11">
        <f t="shared" si="1"/>
        <v>38.46153846153846</v>
      </c>
      <c r="O33" s="11"/>
      <c r="P33" s="19" t="s">
        <v>43</v>
      </c>
      <c r="Q33" s="42" t="s">
        <v>131</v>
      </c>
    </row>
    <row r="34" spans="1:17">
      <c r="A34" s="22" t="s">
        <v>47</v>
      </c>
      <c r="B34" s="23"/>
      <c r="C34" s="91" t="str">
        <f t="shared" si="2"/>
        <v>Khoa CNTT</v>
      </c>
      <c r="D34" s="92"/>
      <c r="E34" s="32"/>
      <c r="F34" s="10"/>
      <c r="G34" s="10"/>
      <c r="H34" s="10"/>
      <c r="I34" s="11"/>
      <c r="J34" s="10">
        <f>SUM(J35:J36)</f>
        <v>30</v>
      </c>
      <c r="K34" s="10">
        <f>K35+K36</f>
        <v>0</v>
      </c>
      <c r="L34" s="67">
        <f t="shared" si="0"/>
        <v>0</v>
      </c>
      <c r="M34" s="10">
        <f>M35+M36</f>
        <v>0</v>
      </c>
      <c r="N34" s="11">
        <f t="shared" si="1"/>
        <v>0</v>
      </c>
      <c r="O34" s="11"/>
      <c r="P34" s="25" t="s">
        <v>48</v>
      </c>
      <c r="Q34" s="47" t="s">
        <v>139</v>
      </c>
    </row>
    <row r="35" spans="1:17" ht="15" customHeight="1">
      <c r="A35" s="13">
        <v>22</v>
      </c>
      <c r="B35" s="14">
        <v>1</v>
      </c>
      <c r="C35" s="15" t="str">
        <f t="shared" si="2"/>
        <v xml:space="preserve">Phạm Thúy </v>
      </c>
      <c r="D35" s="16" t="s">
        <v>77</v>
      </c>
      <c r="E35" s="17" t="s">
        <v>50</v>
      </c>
      <c r="F35" s="18">
        <v>204</v>
      </c>
      <c r="G35" s="18" t="s">
        <v>111</v>
      </c>
      <c r="H35" s="18">
        <v>2</v>
      </c>
      <c r="I35" s="11" t="s">
        <v>108</v>
      </c>
      <c r="J35" s="18">
        <v>15</v>
      </c>
      <c r="K35" s="18"/>
      <c r="L35" s="67">
        <f t="shared" si="0"/>
        <v>0</v>
      </c>
      <c r="M35" s="18"/>
      <c r="N35" s="11">
        <f t="shared" si="1"/>
        <v>0</v>
      </c>
      <c r="O35" s="11"/>
      <c r="P35" s="19" t="s">
        <v>49</v>
      </c>
      <c r="Q35" s="43" t="s">
        <v>132</v>
      </c>
    </row>
    <row r="36" spans="1:17">
      <c r="A36" s="13">
        <v>23</v>
      </c>
      <c r="B36" s="14">
        <v>2</v>
      </c>
      <c r="C36" s="15" t="str">
        <f t="shared" si="2"/>
        <v xml:space="preserve">Lê Thị </v>
      </c>
      <c r="D36" s="16" t="s">
        <v>89</v>
      </c>
      <c r="E36" s="17" t="s">
        <v>52</v>
      </c>
      <c r="F36" s="18">
        <v>203</v>
      </c>
      <c r="G36" s="18" t="s">
        <v>111</v>
      </c>
      <c r="H36" s="18">
        <v>2</v>
      </c>
      <c r="I36" s="11" t="s">
        <v>108</v>
      </c>
      <c r="J36" s="18">
        <v>15</v>
      </c>
      <c r="K36" s="18"/>
      <c r="L36" s="67">
        <f t="shared" si="0"/>
        <v>0</v>
      </c>
      <c r="M36" s="18"/>
      <c r="N36" s="11">
        <f t="shared" si="1"/>
        <v>0</v>
      </c>
      <c r="O36" s="11"/>
      <c r="P36" s="19" t="s">
        <v>51</v>
      </c>
      <c r="Q36" s="43" t="s">
        <v>133</v>
      </c>
    </row>
    <row r="37" spans="1:17" ht="14.25" customHeight="1">
      <c r="A37" s="30" t="s">
        <v>53</v>
      </c>
      <c r="B37" s="31"/>
      <c r="C37" s="91" t="str">
        <f t="shared" si="2"/>
        <v>Khoa TĐĐC</v>
      </c>
      <c r="D37" s="92"/>
      <c r="E37" s="24"/>
      <c r="F37" s="10"/>
      <c r="G37" s="10"/>
      <c r="H37" s="10"/>
      <c r="I37" s="11"/>
      <c r="J37" s="10">
        <f>SUM(J38:J39)</f>
        <v>13</v>
      </c>
      <c r="K37" s="10">
        <f>K38+K39</f>
        <v>0</v>
      </c>
      <c r="L37" s="67">
        <f t="shared" si="0"/>
        <v>0</v>
      </c>
      <c r="M37" s="10">
        <f>M38+M39</f>
        <v>0</v>
      </c>
      <c r="N37" s="11">
        <f t="shared" si="1"/>
        <v>0</v>
      </c>
      <c r="O37" s="11"/>
      <c r="P37" s="25" t="s">
        <v>54</v>
      </c>
      <c r="Q37" s="48" t="s">
        <v>141</v>
      </c>
    </row>
    <row r="38" spans="1:17" ht="15.75" customHeight="1">
      <c r="A38" s="13">
        <v>24</v>
      </c>
      <c r="B38" s="13">
        <v>1</v>
      </c>
      <c r="C38" s="15" t="str">
        <f t="shared" si="2"/>
        <v xml:space="preserve">Nguyễn Thị Thu </v>
      </c>
      <c r="D38" s="16" t="s">
        <v>90</v>
      </c>
      <c r="E38" s="17" t="s">
        <v>55</v>
      </c>
      <c r="F38" s="18">
        <v>202</v>
      </c>
      <c r="G38" s="18" t="s">
        <v>111</v>
      </c>
      <c r="H38" s="18">
        <v>2</v>
      </c>
      <c r="I38" s="11" t="s">
        <v>108</v>
      </c>
      <c r="J38" s="18">
        <v>7</v>
      </c>
      <c r="K38" s="18"/>
      <c r="L38" s="67">
        <f t="shared" si="0"/>
        <v>0</v>
      </c>
      <c r="M38" s="18"/>
      <c r="N38" s="11">
        <f t="shared" si="1"/>
        <v>0</v>
      </c>
      <c r="O38" s="11"/>
      <c r="P38" s="19" t="s">
        <v>94</v>
      </c>
      <c r="Q38" s="44" t="s">
        <v>134</v>
      </c>
    </row>
    <row r="39" spans="1:17">
      <c r="A39" s="13">
        <v>25</v>
      </c>
      <c r="B39" s="14">
        <v>2</v>
      </c>
      <c r="C39" s="15" t="str">
        <f t="shared" si="2"/>
        <v xml:space="preserve">Phạm Duy </v>
      </c>
      <c r="D39" s="16" t="s">
        <v>91</v>
      </c>
      <c r="E39" s="26" t="s">
        <v>57</v>
      </c>
      <c r="F39" s="18">
        <v>201</v>
      </c>
      <c r="G39" s="18" t="s">
        <v>111</v>
      </c>
      <c r="H39" s="18">
        <v>2</v>
      </c>
      <c r="I39" s="11" t="s">
        <v>108</v>
      </c>
      <c r="J39" s="18">
        <v>6</v>
      </c>
      <c r="K39" s="18"/>
      <c r="L39" s="67">
        <f t="shared" si="0"/>
        <v>0</v>
      </c>
      <c r="M39" s="18"/>
      <c r="N39" s="11">
        <f t="shared" si="1"/>
        <v>0</v>
      </c>
      <c r="O39" s="11"/>
      <c r="P39" s="19" t="s">
        <v>56</v>
      </c>
      <c r="Q39" s="39"/>
    </row>
    <row r="40" spans="1:17" ht="15.75" customHeight="1">
      <c r="A40" s="22" t="s">
        <v>58</v>
      </c>
      <c r="B40" s="23"/>
      <c r="C40" s="91" t="str">
        <f t="shared" si="2"/>
        <v>Khoa Cơ bản</v>
      </c>
      <c r="D40" s="92"/>
      <c r="E40" s="26"/>
      <c r="F40" s="10"/>
      <c r="G40" s="10"/>
      <c r="H40" s="10"/>
      <c r="I40" s="11"/>
      <c r="J40" s="10">
        <f>SUM(J41:J44)</f>
        <v>173</v>
      </c>
      <c r="K40" s="10">
        <f>SUM(K41:K44)</f>
        <v>0</v>
      </c>
      <c r="L40" s="67">
        <f t="shared" si="0"/>
        <v>0</v>
      </c>
      <c r="M40" s="10">
        <f>SUM(M41:M44)</f>
        <v>0</v>
      </c>
      <c r="N40" s="11">
        <f t="shared" si="1"/>
        <v>0</v>
      </c>
      <c r="O40" s="11"/>
      <c r="P40" s="33" t="s">
        <v>59</v>
      </c>
      <c r="Q40" s="46" t="s">
        <v>140</v>
      </c>
    </row>
    <row r="41" spans="1:17">
      <c r="A41" s="13">
        <v>26</v>
      </c>
      <c r="B41" s="58">
        <v>1</v>
      </c>
      <c r="C41" s="51" t="str">
        <f t="shared" si="2"/>
        <v xml:space="preserve">Lê Thị Thanh </v>
      </c>
      <c r="D41" s="52" t="s">
        <v>80</v>
      </c>
      <c r="E41" s="57" t="s">
        <v>63</v>
      </c>
      <c r="F41" s="54">
        <v>202</v>
      </c>
      <c r="G41" s="54" t="s">
        <v>111</v>
      </c>
      <c r="H41" s="54">
        <v>2</v>
      </c>
      <c r="I41" s="55" t="s">
        <v>109</v>
      </c>
      <c r="J41" s="54">
        <v>51</v>
      </c>
      <c r="K41" s="54"/>
      <c r="L41" s="72">
        <f t="shared" si="0"/>
        <v>0</v>
      </c>
      <c r="M41" s="54"/>
      <c r="N41" s="55">
        <f t="shared" si="1"/>
        <v>0</v>
      </c>
      <c r="O41" s="55"/>
      <c r="P41" s="19" t="s">
        <v>69</v>
      </c>
      <c r="Q41" s="43" t="s">
        <v>135</v>
      </c>
    </row>
    <row r="42" spans="1:17">
      <c r="A42" s="13">
        <v>27</v>
      </c>
      <c r="B42" s="58">
        <v>2</v>
      </c>
      <c r="C42" s="51" t="str">
        <f t="shared" si="2"/>
        <v xml:space="preserve">Nguyễn Thị Thanh </v>
      </c>
      <c r="D42" s="52" t="s">
        <v>80</v>
      </c>
      <c r="E42" s="57" t="s">
        <v>60</v>
      </c>
      <c r="F42" s="54">
        <v>201</v>
      </c>
      <c r="G42" s="54" t="s">
        <v>111</v>
      </c>
      <c r="H42" s="54">
        <v>2</v>
      </c>
      <c r="I42" s="55" t="s">
        <v>109</v>
      </c>
      <c r="J42" s="54">
        <v>19</v>
      </c>
      <c r="K42" s="54"/>
      <c r="L42" s="72">
        <f t="shared" si="0"/>
        <v>0</v>
      </c>
      <c r="M42" s="54"/>
      <c r="N42" s="55">
        <f t="shared" si="1"/>
        <v>0</v>
      </c>
      <c r="O42" s="55"/>
      <c r="P42" s="19" t="s">
        <v>67</v>
      </c>
      <c r="Q42" s="43" t="s">
        <v>136</v>
      </c>
    </row>
    <row r="43" spans="1:17">
      <c r="A43" s="13">
        <v>28</v>
      </c>
      <c r="B43" s="14">
        <v>3</v>
      </c>
      <c r="C43" s="15" t="str">
        <f t="shared" si="2"/>
        <v xml:space="preserve">Lê Thị Thu </v>
      </c>
      <c r="D43" s="16" t="s">
        <v>85</v>
      </c>
      <c r="E43" s="26" t="s">
        <v>62</v>
      </c>
      <c r="F43" s="18">
        <v>305</v>
      </c>
      <c r="G43" s="18" t="s">
        <v>111</v>
      </c>
      <c r="H43" s="18">
        <v>2</v>
      </c>
      <c r="I43" s="11" t="s">
        <v>108</v>
      </c>
      <c r="J43" s="18">
        <v>48</v>
      </c>
      <c r="K43" s="18"/>
      <c r="L43" s="67">
        <f t="shared" si="0"/>
        <v>0</v>
      </c>
      <c r="M43" s="18"/>
      <c r="N43" s="11">
        <f t="shared" si="1"/>
        <v>0</v>
      </c>
      <c r="O43" s="11"/>
      <c r="P43" s="19" t="s">
        <v>61</v>
      </c>
      <c r="Q43" s="43" t="s">
        <v>137</v>
      </c>
    </row>
    <row r="44" spans="1:17">
      <c r="A44" s="13">
        <v>29</v>
      </c>
      <c r="B44" s="14">
        <v>4</v>
      </c>
      <c r="C44" s="15" t="str">
        <f t="shared" si="2"/>
        <v xml:space="preserve">Nguyễn Thị Quế </v>
      </c>
      <c r="D44" s="16" t="s">
        <v>89</v>
      </c>
      <c r="E44" s="26" t="s">
        <v>64</v>
      </c>
      <c r="F44" s="18">
        <v>303</v>
      </c>
      <c r="G44" s="18" t="s">
        <v>111</v>
      </c>
      <c r="H44" s="18">
        <v>2</v>
      </c>
      <c r="I44" s="11" t="s">
        <v>108</v>
      </c>
      <c r="J44" s="18">
        <v>55</v>
      </c>
      <c r="K44" s="18"/>
      <c r="L44" s="67">
        <f t="shared" si="0"/>
        <v>0</v>
      </c>
      <c r="M44" s="18"/>
      <c r="N44" s="11">
        <f t="shared" si="1"/>
        <v>0</v>
      </c>
      <c r="O44" s="11"/>
      <c r="P44" s="19" t="s">
        <v>95</v>
      </c>
      <c r="Q44" s="43" t="s">
        <v>138</v>
      </c>
    </row>
    <row r="45" spans="1:17">
      <c r="A45" s="99" t="s">
        <v>66</v>
      </c>
      <c r="B45" s="100"/>
      <c r="C45" s="100"/>
      <c r="D45" s="100"/>
      <c r="E45" s="101"/>
      <c r="F45" s="10"/>
      <c r="G45" s="10"/>
      <c r="H45" s="10"/>
      <c r="I45" s="34"/>
      <c r="J45" s="10">
        <f>J9+J20+J24+J30+J34+J37+J40</f>
        <v>817</v>
      </c>
      <c r="K45" s="10">
        <f>K9+K20+K24+K30+K34+K37+K40</f>
        <v>0</v>
      </c>
      <c r="L45" s="67">
        <f t="shared" si="0"/>
        <v>0</v>
      </c>
      <c r="M45" s="10">
        <f>M9+M20+M24+M30+M34+M37+M40</f>
        <v>40</v>
      </c>
      <c r="N45" s="11">
        <f t="shared" si="1"/>
        <v>4.8959608323133414</v>
      </c>
      <c r="O45" s="11"/>
      <c r="P45" s="66"/>
      <c r="Q45" s="39"/>
    </row>
    <row r="46" spans="1:17">
      <c r="A46" s="35"/>
      <c r="B46" s="35"/>
      <c r="C46" s="36"/>
      <c r="D46" s="36"/>
      <c r="E46" s="36"/>
      <c r="F46" s="37"/>
      <c r="G46" s="37"/>
      <c r="H46" s="37"/>
      <c r="I46" s="35"/>
      <c r="J46" s="35"/>
      <c r="K46" s="35"/>
      <c r="L46" s="35"/>
      <c r="M46" s="35"/>
      <c r="N46" s="35"/>
      <c r="O46" s="35"/>
      <c r="P46" s="36"/>
      <c r="Q46" s="45"/>
    </row>
  </sheetData>
  <mergeCells count="24">
    <mergeCell ref="C37:D37"/>
    <mergeCell ref="C40:D40"/>
    <mergeCell ref="A45:E45"/>
    <mergeCell ref="J7:N7"/>
    <mergeCell ref="C20:D20"/>
    <mergeCell ref="A7:B8"/>
    <mergeCell ref="C24:D24"/>
    <mergeCell ref="C30:D30"/>
    <mergeCell ref="C34:D34"/>
    <mergeCell ref="O7:O8"/>
    <mergeCell ref="P7:P8"/>
    <mergeCell ref="Q7:Q8"/>
    <mergeCell ref="C9:D9"/>
    <mergeCell ref="C7:D8"/>
    <mergeCell ref="E7:E8"/>
    <mergeCell ref="F7:F8"/>
    <mergeCell ref="G7:G8"/>
    <mergeCell ref="H7:I7"/>
    <mergeCell ref="A5:N5"/>
    <mergeCell ref="A1:C1"/>
    <mergeCell ref="D1:N1"/>
    <mergeCell ref="A2:C2"/>
    <mergeCell ref="D2:N2"/>
    <mergeCell ref="A4:N4"/>
  </mergeCells>
  <phoneticPr fontId="0" type="noConversion"/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'T4'!Print_Titles</vt:lpstr>
    </vt:vector>
  </TitlesOfParts>
  <Company>http://gostep.info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NewWind</cp:lastModifiedBy>
  <cp:lastPrinted>2018-03-19T00:57:58Z</cp:lastPrinted>
  <dcterms:created xsi:type="dcterms:W3CDTF">2017-10-09T05:18:45Z</dcterms:created>
  <dcterms:modified xsi:type="dcterms:W3CDTF">2018-04-03T07:27:55Z</dcterms:modified>
</cp:coreProperties>
</file>