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25" windowHeight="10425" activeTab="2"/>
  </bookViews>
  <sheets>
    <sheet name="Mẫu CVHT" sheetId="1" r:id="rId1"/>
    <sheet name="CN TT" sheetId="4" r:id="rId2"/>
    <sheet name="RL LV" sheetId="5" r:id="rId3"/>
    <sheet name="Điều chỉnh KT" sheetId="6" r:id="rId4"/>
    <sheet name="Sheet1" sheetId="7" r:id="rId5"/>
  </sheets>
  <definedNames>
    <definedName name="_xlnm._FilterDatabase" localSheetId="2" hidden="1">'RL LV'!$A$5:$Q$1163</definedName>
    <definedName name="_xlnm.Print_Titles" localSheetId="2">'RL LV'!$4:$5</definedName>
  </definedNames>
  <calcPr calcId="144525"/>
</workbook>
</file>

<file path=xl/calcChain.xml><?xml version="1.0" encoding="utf-8"?>
<calcChain xmlns="http://schemas.openxmlformats.org/spreadsheetml/2006/main">
  <c r="A7" i="5" l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 s="1"/>
  <c r="A588" i="5" s="1"/>
  <c r="A589" i="5" s="1"/>
  <c r="A590" i="5" s="1"/>
  <c r="A591" i="5" s="1"/>
  <c r="A592" i="5" s="1"/>
  <c r="A593" i="5" s="1"/>
  <c r="A594" i="5" s="1"/>
  <c r="A595" i="5" s="1"/>
  <c r="A596" i="5" s="1"/>
  <c r="A597" i="5" s="1"/>
  <c r="A598" i="5" s="1"/>
  <c r="A599" i="5" s="1"/>
  <c r="A600" i="5" s="1"/>
  <c r="A601" i="5" s="1"/>
  <c r="A602" i="5" s="1"/>
  <c r="A603" i="5" s="1"/>
  <c r="A604" i="5" s="1"/>
  <c r="A605" i="5" s="1"/>
  <c r="A606" i="5" s="1"/>
  <c r="A607" i="5" s="1"/>
  <c r="A608" i="5" s="1"/>
  <c r="A609" i="5" s="1"/>
  <c r="A610" i="5" s="1"/>
  <c r="A611" i="5" s="1"/>
  <c r="A612" i="5" s="1"/>
  <c r="A613" i="5" s="1"/>
  <c r="A614" i="5" s="1"/>
  <c r="A615" i="5" s="1"/>
  <c r="A616" i="5" s="1"/>
  <c r="A617" i="5" s="1"/>
  <c r="A618" i="5" s="1"/>
  <c r="A619" i="5" s="1"/>
  <c r="A620" i="5" s="1"/>
  <c r="A621" i="5" s="1"/>
  <c r="A622" i="5" s="1"/>
  <c r="A623" i="5" s="1"/>
  <c r="A624" i="5" s="1"/>
  <c r="A625" i="5" s="1"/>
  <c r="A626" i="5" s="1"/>
  <c r="A627" i="5" s="1"/>
  <c r="A628" i="5" s="1"/>
  <c r="A629" i="5" s="1"/>
  <c r="A630" i="5" s="1"/>
  <c r="A631" i="5" s="1"/>
  <c r="A632" i="5" s="1"/>
  <c r="A633" i="5" s="1"/>
  <c r="A634" i="5" s="1"/>
  <c r="A635" i="5" s="1"/>
  <c r="A636" i="5" s="1"/>
  <c r="A637" i="5" s="1"/>
  <c r="A638" i="5" s="1"/>
  <c r="A639" i="5" s="1"/>
  <c r="A640" i="5" s="1"/>
  <c r="A641" i="5" s="1"/>
  <c r="A642" i="5" s="1"/>
  <c r="A643" i="5" s="1"/>
  <c r="A644" i="5" s="1"/>
  <c r="A645" i="5" s="1"/>
  <c r="A646" i="5" s="1"/>
  <c r="A647" i="5" s="1"/>
  <c r="A648" i="5" s="1"/>
  <c r="A649" i="5" s="1"/>
  <c r="A650" i="5" s="1"/>
  <c r="A651" i="5" s="1"/>
  <c r="A652" i="5" s="1"/>
  <c r="A653" i="5" s="1"/>
  <c r="A654" i="5" s="1"/>
  <c r="A655" i="5" s="1"/>
  <c r="A656" i="5" s="1"/>
  <c r="A657" i="5" s="1"/>
  <c r="A658" i="5" s="1"/>
  <c r="A659" i="5" s="1"/>
  <c r="A660" i="5" s="1"/>
  <c r="A661" i="5" s="1"/>
  <c r="A662" i="5" s="1"/>
  <c r="A663" i="5" s="1"/>
  <c r="A664" i="5" s="1"/>
  <c r="A665" i="5" s="1"/>
  <c r="A666" i="5" s="1"/>
  <c r="A667" i="5" s="1"/>
  <c r="A668" i="5" s="1"/>
  <c r="A669" i="5" s="1"/>
  <c r="A670" i="5" s="1"/>
  <c r="A671" i="5" s="1"/>
  <c r="A672" i="5" s="1"/>
  <c r="A673" i="5" s="1"/>
  <c r="A674" i="5" s="1"/>
  <c r="A675" i="5" s="1"/>
  <c r="A676" i="5" s="1"/>
  <c r="A677" i="5" s="1"/>
  <c r="A678" i="5" s="1"/>
  <c r="A679" i="5" s="1"/>
  <c r="A680" i="5" s="1"/>
  <c r="A681" i="5" s="1"/>
  <c r="A682" i="5" s="1"/>
  <c r="A683" i="5" s="1"/>
  <c r="A684" i="5" s="1"/>
  <c r="A685" i="5" s="1"/>
  <c r="A686" i="5" s="1"/>
  <c r="A687" i="5" s="1"/>
  <c r="A688" i="5" s="1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J617" i="5" l="1"/>
  <c r="J618" i="5"/>
  <c r="J619" i="5"/>
  <c r="J620" i="5"/>
  <c r="J621" i="5"/>
  <c r="J622" i="5"/>
  <c r="K622" i="5" s="1"/>
  <c r="J623" i="5"/>
  <c r="J624" i="5"/>
  <c r="K624" i="5" s="1"/>
  <c r="J625" i="5"/>
  <c r="J626" i="5"/>
  <c r="K626" i="5" s="1"/>
  <c r="J627" i="5"/>
  <c r="J628" i="5"/>
  <c r="J629" i="5"/>
  <c r="J630" i="5"/>
  <c r="K630" i="5" s="1"/>
  <c r="J631" i="5"/>
  <c r="J632" i="5"/>
  <c r="K632" i="5" s="1"/>
  <c r="J633" i="5"/>
  <c r="J634" i="5"/>
  <c r="K634" i="5" s="1"/>
  <c r="J635" i="5"/>
  <c r="J636" i="5"/>
  <c r="J637" i="5"/>
  <c r="J638" i="5"/>
  <c r="K638" i="5" s="1"/>
  <c r="J639" i="5"/>
  <c r="J640" i="5"/>
  <c r="K640" i="5" s="1"/>
  <c r="J641" i="5"/>
  <c r="J642" i="5"/>
  <c r="J643" i="5"/>
  <c r="J644" i="5"/>
  <c r="J645" i="5"/>
  <c r="J646" i="5"/>
  <c r="K646" i="5" s="1"/>
  <c r="J647" i="5"/>
  <c r="J648" i="5"/>
  <c r="K648" i="5" s="1"/>
  <c r="J649" i="5"/>
  <c r="J650" i="5"/>
  <c r="K650" i="5" s="1"/>
  <c r="J651" i="5"/>
  <c r="J652" i="5"/>
  <c r="J653" i="5"/>
  <c r="J654" i="5"/>
  <c r="K654" i="5" s="1"/>
  <c r="J655" i="5"/>
  <c r="J656" i="5"/>
  <c r="K656" i="5" s="1"/>
  <c r="J657" i="5"/>
  <c r="J658" i="5"/>
  <c r="J659" i="5"/>
  <c r="J660" i="5"/>
  <c r="J661" i="5"/>
  <c r="J662" i="5"/>
  <c r="K662" i="5" s="1"/>
  <c r="J663" i="5"/>
  <c r="J664" i="5"/>
  <c r="K664" i="5" s="1"/>
  <c r="J665" i="5"/>
  <c r="J666" i="5"/>
  <c r="K666" i="5" s="1"/>
  <c r="J667" i="5"/>
  <c r="J668" i="5"/>
  <c r="J669" i="5"/>
  <c r="J670" i="5"/>
  <c r="K670" i="5" s="1"/>
  <c r="J671" i="5"/>
  <c r="J672" i="5"/>
  <c r="K672" i="5" s="1"/>
  <c r="J673" i="5"/>
  <c r="J674" i="5"/>
  <c r="J675" i="5"/>
  <c r="J676" i="5"/>
  <c r="J677" i="5"/>
  <c r="J678" i="5"/>
  <c r="K678" i="5" s="1"/>
  <c r="J679" i="5"/>
  <c r="J680" i="5"/>
  <c r="K680" i="5" s="1"/>
  <c r="J681" i="5"/>
  <c r="J682" i="5"/>
  <c r="K682" i="5" s="1"/>
  <c r="J683" i="5"/>
  <c r="J684" i="5"/>
  <c r="J685" i="5"/>
  <c r="J686" i="5"/>
  <c r="K686" i="5" s="1"/>
  <c r="J687" i="5"/>
  <c r="J688" i="5"/>
  <c r="K688" i="5" s="1"/>
  <c r="J689" i="5"/>
  <c r="J690" i="5"/>
  <c r="J691" i="5"/>
  <c r="J692" i="5"/>
  <c r="J693" i="5"/>
  <c r="J694" i="5"/>
  <c r="K694" i="5" s="1"/>
  <c r="J695" i="5"/>
  <c r="J696" i="5"/>
  <c r="K696" i="5" s="1"/>
  <c r="J697" i="5"/>
  <c r="J698" i="5"/>
  <c r="K698" i="5" s="1"/>
  <c r="J699" i="5"/>
  <c r="J700" i="5"/>
  <c r="J701" i="5"/>
  <c r="J702" i="5"/>
  <c r="K702" i="5" s="1"/>
  <c r="J703" i="5"/>
  <c r="J704" i="5"/>
  <c r="K704" i="5" s="1"/>
  <c r="J705" i="5"/>
  <c r="J706" i="5"/>
  <c r="J707" i="5"/>
  <c r="J708" i="5"/>
  <c r="J709" i="5"/>
  <c r="J710" i="5"/>
  <c r="K710" i="5" s="1"/>
  <c r="J711" i="5"/>
  <c r="J712" i="5"/>
  <c r="K712" i="5" s="1"/>
  <c r="J713" i="5"/>
  <c r="J714" i="5"/>
  <c r="K714" i="5" s="1"/>
  <c r="J715" i="5"/>
  <c r="J716" i="5"/>
  <c r="J717" i="5"/>
  <c r="J718" i="5"/>
  <c r="K718" i="5" s="1"/>
  <c r="J719" i="5"/>
  <c r="J720" i="5"/>
  <c r="K720" i="5" s="1"/>
  <c r="J721" i="5"/>
  <c r="J722" i="5"/>
  <c r="J723" i="5"/>
  <c r="J724" i="5"/>
  <c r="J725" i="5"/>
  <c r="J726" i="5"/>
  <c r="K726" i="5" s="1"/>
  <c r="J727" i="5"/>
  <c r="J728" i="5"/>
  <c r="K728" i="5" s="1"/>
  <c r="J729" i="5"/>
  <c r="J730" i="5"/>
  <c r="J731" i="5"/>
  <c r="J732" i="5"/>
  <c r="J733" i="5"/>
  <c r="J734" i="5"/>
  <c r="K734" i="5" s="1"/>
  <c r="J735" i="5"/>
  <c r="J736" i="5"/>
  <c r="K736" i="5" s="1"/>
  <c r="J737" i="5"/>
  <c r="J738" i="5"/>
  <c r="K738" i="5" s="1"/>
  <c r="J739" i="5"/>
  <c r="J740" i="5"/>
  <c r="J741" i="5"/>
  <c r="J742" i="5"/>
  <c r="K742" i="5" s="1"/>
  <c r="J743" i="5"/>
  <c r="J744" i="5"/>
  <c r="K744" i="5" s="1"/>
  <c r="J745" i="5"/>
  <c r="J746" i="5"/>
  <c r="J747" i="5"/>
  <c r="J748" i="5"/>
  <c r="J749" i="5"/>
  <c r="J750" i="5"/>
  <c r="K750" i="5" s="1"/>
  <c r="J751" i="5"/>
  <c r="J752" i="5"/>
  <c r="K752" i="5" s="1"/>
  <c r="J753" i="5"/>
  <c r="J754" i="5"/>
  <c r="J755" i="5"/>
  <c r="J756" i="5"/>
  <c r="J757" i="5"/>
  <c r="J758" i="5"/>
  <c r="K758" i="5" s="1"/>
  <c r="J759" i="5"/>
  <c r="J760" i="5"/>
  <c r="K760" i="5" s="1"/>
  <c r="J761" i="5"/>
  <c r="J762" i="5"/>
  <c r="J763" i="5"/>
  <c r="J764" i="5"/>
  <c r="J765" i="5"/>
  <c r="J766" i="5"/>
  <c r="K766" i="5" s="1"/>
  <c r="J767" i="5"/>
  <c r="J768" i="5"/>
  <c r="K768" i="5" s="1"/>
  <c r="J769" i="5"/>
  <c r="J770" i="5"/>
  <c r="K770" i="5" s="1"/>
  <c r="J771" i="5"/>
  <c r="J772" i="5"/>
  <c r="J773" i="5"/>
  <c r="J774" i="5"/>
  <c r="K774" i="5" s="1"/>
  <c r="J775" i="5"/>
  <c r="J776" i="5"/>
  <c r="K776" i="5" s="1"/>
  <c r="J777" i="5"/>
  <c r="J778" i="5"/>
  <c r="J779" i="5"/>
  <c r="J780" i="5"/>
  <c r="J781" i="5"/>
  <c r="J782" i="5"/>
  <c r="K782" i="5" s="1"/>
  <c r="J783" i="5"/>
  <c r="J784" i="5"/>
  <c r="K784" i="5" s="1"/>
  <c r="J785" i="5"/>
  <c r="J786" i="5"/>
  <c r="J787" i="5"/>
  <c r="K787" i="5" s="1"/>
  <c r="J788" i="5"/>
  <c r="J789" i="5"/>
  <c r="J790" i="5"/>
  <c r="K790" i="5" s="1"/>
  <c r="J791" i="5"/>
  <c r="J792" i="5"/>
  <c r="K792" i="5" s="1"/>
  <c r="J793" i="5"/>
  <c r="J794" i="5"/>
  <c r="J795" i="5"/>
  <c r="J796" i="5"/>
  <c r="J797" i="5"/>
  <c r="J798" i="5"/>
  <c r="K798" i="5" s="1"/>
  <c r="J799" i="5"/>
  <c r="J800" i="5"/>
  <c r="K800" i="5" s="1"/>
  <c r="J801" i="5"/>
  <c r="J802" i="5"/>
  <c r="K802" i="5" s="1"/>
  <c r="J803" i="5"/>
  <c r="J804" i="5"/>
  <c r="K804" i="5" s="1"/>
  <c r="J805" i="5"/>
  <c r="J806" i="5"/>
  <c r="K806" i="5" s="1"/>
  <c r="J807" i="5"/>
  <c r="J808" i="5"/>
  <c r="K808" i="5" s="1"/>
  <c r="J809" i="5"/>
  <c r="J810" i="5"/>
  <c r="J811" i="5"/>
  <c r="J812" i="5"/>
  <c r="J813" i="5"/>
  <c r="J814" i="5"/>
  <c r="K814" i="5" s="1"/>
  <c r="J815" i="5"/>
  <c r="J816" i="5"/>
  <c r="K816" i="5" s="1"/>
  <c r="J817" i="5"/>
  <c r="J818" i="5"/>
  <c r="J819" i="5"/>
  <c r="J820" i="5"/>
  <c r="J821" i="5"/>
  <c r="J822" i="5"/>
  <c r="K822" i="5" s="1"/>
  <c r="J823" i="5"/>
  <c r="J824" i="5"/>
  <c r="K824" i="5" s="1"/>
  <c r="J825" i="5"/>
  <c r="J826" i="5"/>
  <c r="K826" i="5" s="1"/>
  <c r="J827" i="5"/>
  <c r="J828" i="5"/>
  <c r="J829" i="5"/>
  <c r="K829" i="5" s="1"/>
  <c r="J830" i="5"/>
  <c r="K830" i="5" s="1"/>
  <c r="J831" i="5"/>
  <c r="J832" i="5"/>
  <c r="K832" i="5" s="1"/>
  <c r="J833" i="5"/>
  <c r="J834" i="5"/>
  <c r="J835" i="5"/>
  <c r="K835" i="5" s="1"/>
  <c r="J836" i="5"/>
  <c r="J837" i="5"/>
  <c r="J838" i="5"/>
  <c r="K838" i="5" s="1"/>
  <c r="J839" i="5"/>
  <c r="K839" i="5" s="1"/>
  <c r="J840" i="5"/>
  <c r="K840" i="5" s="1"/>
  <c r="J841" i="5"/>
  <c r="K841" i="5" s="1"/>
  <c r="J842" i="5"/>
  <c r="K842" i="5" s="1"/>
  <c r="J843" i="5"/>
  <c r="J844" i="5"/>
  <c r="J845" i="5"/>
  <c r="J846" i="5"/>
  <c r="K846" i="5" s="1"/>
  <c r="J847" i="5"/>
  <c r="J848" i="5"/>
  <c r="K848" i="5" s="1"/>
  <c r="J849" i="5"/>
  <c r="J850" i="5"/>
  <c r="J851" i="5"/>
  <c r="J852" i="5"/>
  <c r="J853" i="5"/>
  <c r="J854" i="5"/>
  <c r="K854" i="5" s="1"/>
  <c r="J855" i="5"/>
  <c r="J856" i="5"/>
  <c r="K856" i="5" s="1"/>
  <c r="J857" i="5"/>
  <c r="J858" i="5"/>
  <c r="K858" i="5" s="1"/>
  <c r="J859" i="5"/>
  <c r="J860" i="5"/>
  <c r="J861" i="5"/>
  <c r="J862" i="5"/>
  <c r="K862" i="5" s="1"/>
  <c r="J863" i="5"/>
  <c r="J864" i="5"/>
  <c r="K864" i="5" s="1"/>
  <c r="J865" i="5"/>
  <c r="J866" i="5"/>
  <c r="K866" i="5" s="1"/>
  <c r="J867" i="5"/>
  <c r="J868" i="5"/>
  <c r="J869" i="5"/>
  <c r="J870" i="5"/>
  <c r="K870" i="5" s="1"/>
  <c r="J871" i="5"/>
  <c r="J872" i="5"/>
  <c r="K872" i="5" s="1"/>
  <c r="J873" i="5"/>
  <c r="J874" i="5"/>
  <c r="K874" i="5" s="1"/>
  <c r="J875" i="5"/>
  <c r="J876" i="5"/>
  <c r="J877" i="5"/>
  <c r="J878" i="5"/>
  <c r="K878" i="5" s="1"/>
  <c r="J879" i="5"/>
  <c r="J880" i="5"/>
  <c r="K880" i="5" s="1"/>
  <c r="J881" i="5"/>
  <c r="J882" i="5"/>
  <c r="J883" i="5"/>
  <c r="J884" i="5"/>
  <c r="J885" i="5"/>
  <c r="J886" i="5"/>
  <c r="K886" i="5" s="1"/>
  <c r="J887" i="5"/>
  <c r="J888" i="5"/>
  <c r="K888" i="5" s="1"/>
  <c r="J889" i="5"/>
  <c r="J890" i="5"/>
  <c r="K890" i="5" s="1"/>
  <c r="J891" i="5"/>
  <c r="J892" i="5"/>
  <c r="J893" i="5"/>
  <c r="J894" i="5"/>
  <c r="K894" i="5" s="1"/>
  <c r="J895" i="5"/>
  <c r="K895" i="5" s="1"/>
  <c r="J896" i="5"/>
  <c r="K896" i="5" s="1"/>
  <c r="J897" i="5"/>
  <c r="J898" i="5"/>
  <c r="K898" i="5" s="1"/>
  <c r="J899" i="5"/>
  <c r="J900" i="5"/>
  <c r="J901" i="5"/>
  <c r="J902" i="5"/>
  <c r="K902" i="5" s="1"/>
  <c r="J903" i="5"/>
  <c r="J904" i="5"/>
  <c r="K904" i="5" s="1"/>
  <c r="J905" i="5"/>
  <c r="J906" i="5"/>
  <c r="K906" i="5" s="1"/>
  <c r="J907" i="5"/>
  <c r="J908" i="5"/>
  <c r="J909" i="5"/>
  <c r="J910" i="5"/>
  <c r="K910" i="5" s="1"/>
  <c r="J911" i="5"/>
  <c r="J912" i="5"/>
  <c r="K912" i="5" s="1"/>
  <c r="J913" i="5"/>
  <c r="J914" i="5"/>
  <c r="J915" i="5"/>
  <c r="J916" i="5"/>
  <c r="J917" i="5"/>
  <c r="J918" i="5"/>
  <c r="K918" i="5" s="1"/>
  <c r="J919" i="5"/>
  <c r="J920" i="5"/>
  <c r="K920" i="5" s="1"/>
  <c r="J921" i="5"/>
  <c r="J922" i="5"/>
  <c r="J923" i="5"/>
  <c r="J924" i="5"/>
  <c r="J925" i="5"/>
  <c r="J926" i="5"/>
  <c r="K926" i="5" s="1"/>
  <c r="J927" i="5"/>
  <c r="J928" i="5"/>
  <c r="K928" i="5" s="1"/>
  <c r="J929" i="5"/>
  <c r="J930" i="5"/>
  <c r="K930" i="5" s="1"/>
  <c r="J931" i="5"/>
  <c r="J932" i="5"/>
  <c r="J933" i="5"/>
  <c r="J934" i="5"/>
  <c r="K934" i="5" s="1"/>
  <c r="J935" i="5"/>
  <c r="J936" i="5"/>
  <c r="K936" i="5" s="1"/>
  <c r="J937" i="5"/>
  <c r="J938" i="5"/>
  <c r="K938" i="5" s="1"/>
  <c r="J939" i="5"/>
  <c r="K939" i="5" s="1"/>
  <c r="J940" i="5"/>
  <c r="J941" i="5"/>
  <c r="J942" i="5"/>
  <c r="K942" i="5" s="1"/>
  <c r="J943" i="5"/>
  <c r="J944" i="5"/>
  <c r="K944" i="5" s="1"/>
  <c r="J945" i="5"/>
  <c r="J946" i="5"/>
  <c r="J947" i="5"/>
  <c r="K947" i="5" s="1"/>
  <c r="J948" i="5"/>
  <c r="J949" i="5"/>
  <c r="J950" i="5"/>
  <c r="K950" i="5" s="1"/>
  <c r="J951" i="5"/>
  <c r="J952" i="5"/>
  <c r="K952" i="5" s="1"/>
  <c r="J953" i="5"/>
  <c r="J954" i="5"/>
  <c r="K954" i="5" s="1"/>
  <c r="J955" i="5"/>
  <c r="K955" i="5" s="1"/>
  <c r="J956" i="5"/>
  <c r="J957" i="5"/>
  <c r="J958" i="5"/>
  <c r="K958" i="5" s="1"/>
  <c r="J959" i="5"/>
  <c r="J960" i="5"/>
  <c r="K960" i="5" s="1"/>
  <c r="J961" i="5"/>
  <c r="J962" i="5"/>
  <c r="J963" i="5"/>
  <c r="K963" i="5" s="1"/>
  <c r="J964" i="5"/>
  <c r="J965" i="5"/>
  <c r="J966" i="5"/>
  <c r="K966" i="5" s="1"/>
  <c r="J967" i="5"/>
  <c r="J968" i="5"/>
  <c r="K968" i="5" s="1"/>
  <c r="J969" i="5"/>
  <c r="J970" i="5"/>
  <c r="K970" i="5" s="1"/>
  <c r="J971" i="5"/>
  <c r="K971" i="5" s="1"/>
  <c r="J972" i="5"/>
  <c r="J973" i="5"/>
  <c r="J974" i="5"/>
  <c r="K974" i="5" s="1"/>
  <c r="J975" i="5"/>
  <c r="J976" i="5"/>
  <c r="K976" i="5" s="1"/>
  <c r="J977" i="5"/>
  <c r="J978" i="5"/>
  <c r="K978" i="5" s="1"/>
  <c r="J979" i="5"/>
  <c r="K979" i="5" s="1"/>
  <c r="J980" i="5"/>
  <c r="J981" i="5"/>
  <c r="J982" i="5"/>
  <c r="K982" i="5" s="1"/>
  <c r="J983" i="5"/>
  <c r="J984" i="5"/>
  <c r="K984" i="5" s="1"/>
  <c r="J985" i="5"/>
  <c r="J986" i="5"/>
  <c r="K986" i="5" s="1"/>
  <c r="J987" i="5"/>
  <c r="K987" i="5" s="1"/>
  <c r="J988" i="5"/>
  <c r="J989" i="5"/>
  <c r="J990" i="5"/>
  <c r="K990" i="5" s="1"/>
  <c r="J991" i="5"/>
  <c r="J992" i="5"/>
  <c r="K992" i="5" s="1"/>
  <c r="J993" i="5"/>
  <c r="J994" i="5"/>
  <c r="K994" i="5" s="1"/>
  <c r="J995" i="5"/>
  <c r="K995" i="5" s="1"/>
  <c r="J996" i="5"/>
  <c r="J997" i="5"/>
  <c r="J998" i="5"/>
  <c r="K998" i="5" s="1"/>
  <c r="J999" i="5"/>
  <c r="J1000" i="5"/>
  <c r="K1000" i="5" s="1"/>
  <c r="J1001" i="5"/>
  <c r="J1002" i="5"/>
  <c r="J1003" i="5"/>
  <c r="K1003" i="5" s="1"/>
  <c r="J1004" i="5"/>
  <c r="J1005" i="5"/>
  <c r="J1006" i="5"/>
  <c r="K1006" i="5" s="1"/>
  <c r="J1007" i="5"/>
  <c r="J1008" i="5"/>
  <c r="K1008" i="5" s="1"/>
  <c r="J1009" i="5"/>
  <c r="J1010" i="5"/>
  <c r="J1011" i="5"/>
  <c r="K1011" i="5" s="1"/>
  <c r="J1012" i="5"/>
  <c r="J1013" i="5"/>
  <c r="J1014" i="5"/>
  <c r="K1014" i="5" s="1"/>
  <c r="J1015" i="5"/>
  <c r="J1016" i="5"/>
  <c r="K1016" i="5" s="1"/>
  <c r="J1017" i="5"/>
  <c r="J1018" i="5"/>
  <c r="K1018" i="5" s="1"/>
  <c r="J1019" i="5"/>
  <c r="K1019" i="5" s="1"/>
  <c r="J1020" i="5"/>
  <c r="J1021" i="5"/>
  <c r="J1022" i="5"/>
  <c r="K1022" i="5" s="1"/>
  <c r="J1023" i="5"/>
  <c r="J1024" i="5"/>
  <c r="K1024" i="5" s="1"/>
  <c r="J1025" i="5"/>
  <c r="J1026" i="5"/>
  <c r="J1027" i="5"/>
  <c r="K1027" i="5" s="1"/>
  <c r="J1028" i="5"/>
  <c r="J1029" i="5"/>
  <c r="J1030" i="5"/>
  <c r="K1030" i="5" s="1"/>
  <c r="J1031" i="5"/>
  <c r="J1032" i="5"/>
  <c r="K1032" i="5" s="1"/>
  <c r="J1033" i="5"/>
  <c r="J1034" i="5"/>
  <c r="K1034" i="5" s="1"/>
  <c r="J1035" i="5"/>
  <c r="K1035" i="5" s="1"/>
  <c r="J1036" i="5"/>
  <c r="J1037" i="5"/>
  <c r="J1038" i="5"/>
  <c r="K1038" i="5" s="1"/>
  <c r="J1039" i="5"/>
  <c r="J1040" i="5"/>
  <c r="K1040" i="5" s="1"/>
  <c r="J1041" i="5"/>
  <c r="J1042" i="5"/>
  <c r="K1042" i="5" s="1"/>
  <c r="J1043" i="5"/>
  <c r="K1043" i="5" s="1"/>
  <c r="J1044" i="5"/>
  <c r="J1045" i="5"/>
  <c r="J1046" i="5"/>
  <c r="K1046" i="5" s="1"/>
  <c r="J1047" i="5"/>
  <c r="J1048" i="5"/>
  <c r="K1048" i="5" s="1"/>
  <c r="J1049" i="5"/>
  <c r="J1050" i="5"/>
  <c r="K1050" i="5" s="1"/>
  <c r="J1051" i="5"/>
  <c r="K1051" i="5" s="1"/>
  <c r="J1052" i="5"/>
  <c r="J1053" i="5"/>
  <c r="J1054" i="5"/>
  <c r="K1054" i="5" s="1"/>
  <c r="J1055" i="5"/>
  <c r="J1056" i="5"/>
  <c r="K1056" i="5" s="1"/>
  <c r="J1057" i="5"/>
  <c r="J1058" i="5"/>
  <c r="K1058" i="5" s="1"/>
  <c r="J1059" i="5"/>
  <c r="K1059" i="5" s="1"/>
  <c r="J1060" i="5"/>
  <c r="J1061" i="5"/>
  <c r="J1062" i="5"/>
  <c r="K1062" i="5" s="1"/>
  <c r="J1063" i="5"/>
  <c r="J1064" i="5"/>
  <c r="K1064" i="5" s="1"/>
  <c r="J1065" i="5"/>
  <c r="J1066" i="5"/>
  <c r="J1067" i="5"/>
  <c r="K1067" i="5" s="1"/>
  <c r="J1068" i="5"/>
  <c r="J1069" i="5"/>
  <c r="J1070" i="5"/>
  <c r="K1070" i="5" s="1"/>
  <c r="J1071" i="5"/>
  <c r="J1072" i="5"/>
  <c r="K1072" i="5" s="1"/>
  <c r="J1073" i="5"/>
  <c r="J1074" i="5"/>
  <c r="J1075" i="5"/>
  <c r="K1075" i="5" s="1"/>
  <c r="J1076" i="5"/>
  <c r="K1076" i="5" s="1"/>
  <c r="J1077" i="5"/>
  <c r="J1078" i="5"/>
  <c r="K1078" i="5" s="1"/>
  <c r="J1079" i="5"/>
  <c r="K1079" i="5" s="1"/>
  <c r="J1080" i="5"/>
  <c r="K1080" i="5" s="1"/>
  <c r="J1081" i="5"/>
  <c r="J1082" i="5"/>
  <c r="J1083" i="5"/>
  <c r="K1083" i="5" s="1"/>
  <c r="J1084" i="5"/>
  <c r="J1085" i="5"/>
  <c r="J1086" i="5"/>
  <c r="K1086" i="5" s="1"/>
  <c r="J1087" i="5"/>
  <c r="J1088" i="5"/>
  <c r="K1088" i="5" s="1"/>
  <c r="J1089" i="5"/>
  <c r="J1090" i="5"/>
  <c r="J1091" i="5"/>
  <c r="K1091" i="5" s="1"/>
  <c r="J1092" i="5"/>
  <c r="J1093" i="5"/>
  <c r="J1094" i="5"/>
  <c r="K1094" i="5" s="1"/>
  <c r="J1095" i="5"/>
  <c r="J1096" i="5"/>
  <c r="K1096" i="5" s="1"/>
  <c r="J1097" i="5"/>
  <c r="J1098" i="5"/>
  <c r="K1098" i="5" s="1"/>
  <c r="J1099" i="5"/>
  <c r="K1099" i="5" s="1"/>
  <c r="J1100" i="5"/>
  <c r="J1101" i="5"/>
  <c r="J1102" i="5"/>
  <c r="K1102" i="5" s="1"/>
  <c r="J1103" i="5"/>
  <c r="K1103" i="5" s="1"/>
  <c r="J1104" i="5"/>
  <c r="K1104" i="5" s="1"/>
  <c r="J1105" i="5"/>
  <c r="J1106" i="5"/>
  <c r="K1106" i="5" s="1"/>
  <c r="J1107" i="5"/>
  <c r="K1107" i="5" s="1"/>
  <c r="J1108" i="5"/>
  <c r="J1109" i="5"/>
  <c r="J1110" i="5"/>
  <c r="K1110" i="5" s="1"/>
  <c r="J1111" i="5"/>
  <c r="J1112" i="5"/>
  <c r="K1112" i="5" s="1"/>
  <c r="J1113" i="5"/>
  <c r="J1114" i="5"/>
  <c r="K1114" i="5" s="1"/>
  <c r="J1115" i="5"/>
  <c r="K1115" i="5" s="1"/>
  <c r="J1116" i="5"/>
  <c r="J1117" i="5"/>
  <c r="J1118" i="5"/>
  <c r="K1118" i="5" s="1"/>
  <c r="J1119" i="5"/>
  <c r="J1120" i="5"/>
  <c r="K1120" i="5" s="1"/>
  <c r="J1121" i="5"/>
  <c r="J1122" i="5"/>
  <c r="K1122" i="5" s="1"/>
  <c r="J1123" i="5"/>
  <c r="K1123" i="5" s="1"/>
  <c r="J1124" i="5"/>
  <c r="J1125" i="5"/>
  <c r="J1126" i="5"/>
  <c r="K1126" i="5" s="1"/>
  <c r="J1127" i="5"/>
  <c r="J1128" i="5"/>
  <c r="K1128" i="5" s="1"/>
  <c r="J1129" i="5"/>
  <c r="J1130" i="5"/>
  <c r="J1131" i="5"/>
  <c r="K1131" i="5" s="1"/>
  <c r="J1132" i="5"/>
  <c r="J1133" i="5"/>
  <c r="J1134" i="5"/>
  <c r="K1134" i="5" s="1"/>
  <c r="J1135" i="5"/>
  <c r="J1136" i="5"/>
  <c r="K1136" i="5" s="1"/>
  <c r="J1137" i="5"/>
  <c r="J1138" i="5"/>
  <c r="K1138" i="5" s="1"/>
  <c r="J1139" i="5"/>
  <c r="K1139" i="5" s="1"/>
  <c r="J1140" i="5"/>
  <c r="J1141" i="5"/>
  <c r="J1142" i="5"/>
  <c r="K1142" i="5" s="1"/>
  <c r="J1143" i="5"/>
  <c r="J1144" i="5"/>
  <c r="K1144" i="5" s="1"/>
  <c r="J1145" i="5"/>
  <c r="J1146" i="5"/>
  <c r="K1146" i="5" s="1"/>
  <c r="J1147" i="5"/>
  <c r="K1147" i="5" s="1"/>
  <c r="J1148" i="5"/>
  <c r="J1149" i="5"/>
  <c r="J1150" i="5"/>
  <c r="K1150" i="5" s="1"/>
  <c r="J1151" i="5"/>
  <c r="J1152" i="5"/>
  <c r="K1152" i="5" s="1"/>
  <c r="J1153" i="5"/>
  <c r="J1154" i="5"/>
  <c r="K1154" i="5" s="1"/>
  <c r="J1155" i="5"/>
  <c r="K1155" i="5" s="1"/>
  <c r="J1156" i="5"/>
  <c r="J1157" i="5"/>
  <c r="J1158" i="5"/>
  <c r="K1158" i="5" s="1"/>
  <c r="J1159" i="5"/>
  <c r="J1160" i="5"/>
  <c r="K1160" i="5" s="1"/>
  <c r="J1161" i="5"/>
  <c r="J1162" i="5"/>
  <c r="K1162" i="5" s="1"/>
  <c r="J1163" i="5"/>
  <c r="K1163" i="5" s="1"/>
  <c r="J361" i="5"/>
  <c r="J362" i="5"/>
  <c r="J363" i="5"/>
  <c r="J364" i="5"/>
  <c r="K364" i="5" s="1"/>
  <c r="J365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K377" i="5" s="1"/>
  <c r="J378" i="5"/>
  <c r="J379" i="5"/>
  <c r="J380" i="5"/>
  <c r="K380" i="5" s="1"/>
  <c r="J381" i="5"/>
  <c r="J382" i="5"/>
  <c r="J383" i="5"/>
  <c r="K383" i="5" s="1"/>
  <c r="J384" i="5"/>
  <c r="J385" i="5"/>
  <c r="J386" i="5"/>
  <c r="J387" i="5"/>
  <c r="J388" i="5"/>
  <c r="K388" i="5" s="1"/>
  <c r="J389" i="5"/>
  <c r="J390" i="5"/>
  <c r="J391" i="5"/>
  <c r="J392" i="5"/>
  <c r="J393" i="5"/>
  <c r="J394" i="5"/>
  <c r="J395" i="5"/>
  <c r="J396" i="5"/>
  <c r="K396" i="5" s="1"/>
  <c r="J397" i="5"/>
  <c r="J398" i="5"/>
  <c r="J399" i="5"/>
  <c r="J400" i="5"/>
  <c r="J401" i="5"/>
  <c r="J402" i="5"/>
  <c r="J403" i="5"/>
  <c r="J404" i="5"/>
  <c r="K404" i="5" s="1"/>
  <c r="J405" i="5"/>
  <c r="J406" i="5"/>
  <c r="J407" i="5"/>
  <c r="J408" i="5"/>
  <c r="J409" i="5"/>
  <c r="J410" i="5"/>
  <c r="J411" i="5"/>
  <c r="J412" i="5"/>
  <c r="K412" i="5" s="1"/>
  <c r="J413" i="5"/>
  <c r="J414" i="5"/>
  <c r="J415" i="5"/>
  <c r="K415" i="5" s="1"/>
  <c r="J416" i="5"/>
  <c r="J417" i="5"/>
  <c r="J418" i="5"/>
  <c r="J419" i="5"/>
  <c r="J420" i="5"/>
  <c r="K420" i="5" s="1"/>
  <c r="J421" i="5"/>
  <c r="J422" i="5"/>
  <c r="J423" i="5"/>
  <c r="J424" i="5"/>
  <c r="J425" i="5"/>
  <c r="J426" i="5"/>
  <c r="J427" i="5"/>
  <c r="J428" i="5"/>
  <c r="K428" i="5" s="1"/>
  <c r="J429" i="5"/>
  <c r="J430" i="5"/>
  <c r="J431" i="5"/>
  <c r="J432" i="5"/>
  <c r="J433" i="5"/>
  <c r="J434" i="5"/>
  <c r="J435" i="5"/>
  <c r="J436" i="5"/>
  <c r="K436" i="5" s="1"/>
  <c r="J437" i="5"/>
  <c r="J438" i="5"/>
  <c r="J439" i="5"/>
  <c r="J440" i="5"/>
  <c r="J441" i="5"/>
  <c r="J442" i="5"/>
  <c r="J443" i="5"/>
  <c r="K443" i="5" s="1"/>
  <c r="J444" i="5"/>
  <c r="K444" i="5" s="1"/>
  <c r="J445" i="5"/>
  <c r="J446" i="5"/>
  <c r="J447" i="5"/>
  <c r="J448" i="5"/>
  <c r="J449" i="5"/>
  <c r="J450" i="5"/>
  <c r="J451" i="5"/>
  <c r="J452" i="5"/>
  <c r="K452" i="5" s="1"/>
  <c r="J453" i="5"/>
  <c r="J454" i="5"/>
  <c r="J455" i="5"/>
  <c r="J456" i="5"/>
  <c r="J457" i="5"/>
  <c r="J458" i="5"/>
  <c r="J459" i="5"/>
  <c r="J460" i="5"/>
  <c r="K460" i="5" s="1"/>
  <c r="J461" i="5"/>
  <c r="J462" i="5"/>
  <c r="J463" i="5"/>
  <c r="J464" i="5"/>
  <c r="J465" i="5"/>
  <c r="J466" i="5"/>
  <c r="J467" i="5"/>
  <c r="J468" i="5"/>
  <c r="K468" i="5" s="1"/>
  <c r="J469" i="5"/>
  <c r="J470" i="5"/>
  <c r="J471" i="5"/>
  <c r="K471" i="5" s="1"/>
  <c r="J472" i="5"/>
  <c r="J473" i="5"/>
  <c r="J474" i="5"/>
  <c r="J475" i="5"/>
  <c r="J476" i="5"/>
  <c r="K476" i="5" s="1"/>
  <c r="J477" i="5"/>
  <c r="J478" i="5"/>
  <c r="J479" i="5"/>
  <c r="J480" i="5"/>
  <c r="J481" i="5"/>
  <c r="J482" i="5"/>
  <c r="J483" i="5"/>
  <c r="J484" i="5"/>
  <c r="K484" i="5" s="1"/>
  <c r="J485" i="5"/>
  <c r="J486" i="5"/>
  <c r="J487" i="5"/>
  <c r="J488" i="5"/>
  <c r="J489" i="5"/>
  <c r="J490" i="5"/>
  <c r="J491" i="5"/>
  <c r="J492" i="5"/>
  <c r="K492" i="5" s="1"/>
  <c r="J493" i="5"/>
  <c r="J494" i="5"/>
  <c r="J495" i="5"/>
  <c r="J496" i="5"/>
  <c r="J497" i="5"/>
  <c r="J498" i="5"/>
  <c r="J499" i="5"/>
  <c r="J500" i="5"/>
  <c r="K500" i="5" s="1"/>
  <c r="J501" i="5"/>
  <c r="J502" i="5"/>
  <c r="J503" i="5"/>
  <c r="K503" i="5" s="1"/>
  <c r="J504" i="5"/>
  <c r="J505" i="5"/>
  <c r="J506" i="5"/>
  <c r="J507" i="5"/>
  <c r="J508" i="5"/>
  <c r="K508" i="5" s="1"/>
  <c r="J509" i="5"/>
  <c r="J510" i="5"/>
  <c r="J511" i="5"/>
  <c r="J512" i="5"/>
  <c r="J513" i="5"/>
  <c r="J514" i="5"/>
  <c r="J515" i="5"/>
  <c r="J516" i="5"/>
  <c r="K516" i="5" s="1"/>
  <c r="J517" i="5"/>
  <c r="J518" i="5"/>
  <c r="J519" i="5"/>
  <c r="J520" i="5"/>
  <c r="J521" i="5"/>
  <c r="J522" i="5"/>
  <c r="J523" i="5"/>
  <c r="J524" i="5"/>
  <c r="K524" i="5" s="1"/>
  <c r="J525" i="5"/>
  <c r="J526" i="5"/>
  <c r="J527" i="5"/>
  <c r="J528" i="5"/>
  <c r="J529" i="5"/>
  <c r="J530" i="5"/>
  <c r="J531" i="5"/>
  <c r="J532" i="5"/>
  <c r="K532" i="5" s="1"/>
  <c r="J533" i="5"/>
  <c r="J534" i="5"/>
  <c r="J535" i="5"/>
  <c r="K535" i="5" s="1"/>
  <c r="J536" i="5"/>
  <c r="J537" i="5"/>
  <c r="J538" i="5"/>
  <c r="J539" i="5"/>
  <c r="J540" i="5"/>
  <c r="K540" i="5" s="1"/>
  <c r="J541" i="5"/>
  <c r="J542" i="5"/>
  <c r="J543" i="5"/>
  <c r="J544" i="5"/>
  <c r="J545" i="5"/>
  <c r="J546" i="5"/>
  <c r="J547" i="5"/>
  <c r="K547" i="5" s="1"/>
  <c r="J548" i="5"/>
  <c r="K548" i="5" s="1"/>
  <c r="J549" i="5"/>
  <c r="J550" i="5"/>
  <c r="J551" i="5"/>
  <c r="J552" i="5"/>
  <c r="J553" i="5"/>
  <c r="J554" i="5"/>
  <c r="J555" i="5"/>
  <c r="K555" i="5" s="1"/>
  <c r="J556" i="5"/>
  <c r="K556" i="5" s="1"/>
  <c r="J557" i="5"/>
  <c r="J558" i="5"/>
  <c r="J559" i="5"/>
  <c r="K559" i="5" s="1"/>
  <c r="J560" i="5"/>
  <c r="J561" i="5"/>
  <c r="J562" i="5"/>
  <c r="J563" i="5"/>
  <c r="J564" i="5"/>
  <c r="K564" i="5" s="1"/>
  <c r="J565" i="5"/>
  <c r="J566" i="5"/>
  <c r="J567" i="5"/>
  <c r="J568" i="5"/>
  <c r="J569" i="5"/>
  <c r="K569" i="5" s="1"/>
  <c r="J570" i="5"/>
  <c r="J571" i="5"/>
  <c r="K571" i="5" s="1"/>
  <c r="J572" i="5"/>
  <c r="K572" i="5" s="1"/>
  <c r="J573" i="5"/>
  <c r="J574" i="5"/>
  <c r="J575" i="5"/>
  <c r="J576" i="5"/>
  <c r="J577" i="5"/>
  <c r="J578" i="5"/>
  <c r="J579" i="5"/>
  <c r="J580" i="5"/>
  <c r="K580" i="5" s="1"/>
  <c r="J581" i="5"/>
  <c r="J582" i="5"/>
  <c r="J583" i="5"/>
  <c r="K583" i="5" s="1"/>
  <c r="J584" i="5"/>
  <c r="J585" i="5"/>
  <c r="J586" i="5"/>
  <c r="J587" i="5"/>
  <c r="J588" i="5"/>
  <c r="J589" i="5"/>
  <c r="J590" i="5"/>
  <c r="J591" i="5"/>
  <c r="K591" i="5" s="1"/>
  <c r="J592" i="5"/>
  <c r="J593" i="5"/>
  <c r="K593" i="5" s="1"/>
  <c r="J594" i="5"/>
  <c r="J595" i="5"/>
  <c r="J596" i="5"/>
  <c r="K596" i="5" s="1"/>
  <c r="J597" i="5"/>
  <c r="J598" i="5"/>
  <c r="J599" i="5"/>
  <c r="K599" i="5" s="1"/>
  <c r="J600" i="5"/>
  <c r="J601" i="5"/>
  <c r="J602" i="5"/>
  <c r="J603" i="5"/>
  <c r="K603" i="5" s="1"/>
  <c r="J604" i="5"/>
  <c r="K604" i="5" s="1"/>
  <c r="J605" i="5"/>
  <c r="J606" i="5"/>
  <c r="J607" i="5"/>
  <c r="K607" i="5" s="1"/>
  <c r="J608" i="5"/>
  <c r="J609" i="5"/>
  <c r="K609" i="5" s="1"/>
  <c r="J610" i="5"/>
  <c r="K610" i="5" s="1"/>
  <c r="J611" i="5"/>
  <c r="K611" i="5" s="1"/>
  <c r="J612" i="5"/>
  <c r="K612" i="5" s="1"/>
  <c r="J613" i="5"/>
  <c r="J614" i="5"/>
  <c r="J615" i="5"/>
  <c r="J616" i="5"/>
  <c r="J360" i="5"/>
  <c r="J7" i="5"/>
  <c r="J8" i="5"/>
  <c r="J9" i="5"/>
  <c r="K9" i="5" s="1"/>
  <c r="J10" i="5"/>
  <c r="J11" i="5"/>
  <c r="J12" i="5"/>
  <c r="J13" i="5"/>
  <c r="J14" i="5"/>
  <c r="J15" i="5"/>
  <c r="J16" i="5"/>
  <c r="J17" i="5"/>
  <c r="K17" i="5" s="1"/>
  <c r="J18" i="5"/>
  <c r="J19" i="5"/>
  <c r="J20" i="5"/>
  <c r="J21" i="5"/>
  <c r="J22" i="5"/>
  <c r="J23" i="5"/>
  <c r="J24" i="5"/>
  <c r="J25" i="5"/>
  <c r="K25" i="5" s="1"/>
  <c r="J26" i="5"/>
  <c r="J27" i="5"/>
  <c r="J28" i="5"/>
  <c r="K28" i="5" s="1"/>
  <c r="J29" i="5"/>
  <c r="J30" i="5"/>
  <c r="J31" i="5"/>
  <c r="J32" i="5"/>
  <c r="J33" i="5"/>
  <c r="K33" i="5" s="1"/>
  <c r="J34" i="5"/>
  <c r="J35" i="5"/>
  <c r="J36" i="5"/>
  <c r="J37" i="5"/>
  <c r="J38" i="5"/>
  <c r="J39" i="5"/>
  <c r="J40" i="5"/>
  <c r="J41" i="5"/>
  <c r="K41" i="5" s="1"/>
  <c r="J42" i="5"/>
  <c r="J43" i="5"/>
  <c r="J44" i="5"/>
  <c r="J45" i="5"/>
  <c r="J46" i="5"/>
  <c r="J47" i="5"/>
  <c r="J48" i="5"/>
  <c r="J49" i="5"/>
  <c r="K49" i="5" s="1"/>
  <c r="J50" i="5"/>
  <c r="J51" i="5"/>
  <c r="J52" i="5"/>
  <c r="J53" i="5"/>
  <c r="J54" i="5"/>
  <c r="J55" i="5"/>
  <c r="J56" i="5"/>
  <c r="J57" i="5"/>
  <c r="K57" i="5" s="1"/>
  <c r="J58" i="5"/>
  <c r="J59" i="5"/>
  <c r="J60" i="5"/>
  <c r="K60" i="5" s="1"/>
  <c r="J61" i="5"/>
  <c r="J62" i="5"/>
  <c r="J63" i="5"/>
  <c r="J64" i="5"/>
  <c r="J65" i="5"/>
  <c r="K65" i="5" s="1"/>
  <c r="J66" i="5"/>
  <c r="J67" i="5"/>
  <c r="J68" i="5"/>
  <c r="J69" i="5"/>
  <c r="J70" i="5"/>
  <c r="J71" i="5"/>
  <c r="J72" i="5"/>
  <c r="J73" i="5"/>
  <c r="K73" i="5" s="1"/>
  <c r="J74" i="5"/>
  <c r="J75" i="5"/>
  <c r="J76" i="5"/>
  <c r="J77" i="5"/>
  <c r="J78" i="5"/>
  <c r="J79" i="5"/>
  <c r="J80" i="5"/>
  <c r="J81" i="5"/>
  <c r="K81" i="5" s="1"/>
  <c r="J82" i="5"/>
  <c r="J83" i="5"/>
  <c r="J84" i="5"/>
  <c r="J85" i="5"/>
  <c r="J86" i="5"/>
  <c r="J87" i="5"/>
  <c r="J88" i="5"/>
  <c r="J89" i="5"/>
  <c r="K89" i="5" s="1"/>
  <c r="J90" i="5"/>
  <c r="J91" i="5"/>
  <c r="J92" i="5"/>
  <c r="K92" i="5" s="1"/>
  <c r="J93" i="5"/>
  <c r="J94" i="5"/>
  <c r="J95" i="5"/>
  <c r="J96" i="5"/>
  <c r="J97" i="5"/>
  <c r="K97" i="5" s="1"/>
  <c r="J98" i="5"/>
  <c r="J99" i="5"/>
  <c r="J100" i="5"/>
  <c r="J101" i="5"/>
  <c r="J102" i="5"/>
  <c r="J103" i="5"/>
  <c r="J104" i="5"/>
  <c r="J105" i="5"/>
  <c r="K105" i="5" s="1"/>
  <c r="J106" i="5"/>
  <c r="J107" i="5"/>
  <c r="J108" i="5"/>
  <c r="J109" i="5"/>
  <c r="J110" i="5"/>
  <c r="J111" i="5"/>
  <c r="J112" i="5"/>
  <c r="J113" i="5"/>
  <c r="K113" i="5" s="1"/>
  <c r="J114" i="5"/>
  <c r="J115" i="5"/>
  <c r="J116" i="5"/>
  <c r="K116" i="5" s="1"/>
  <c r="J117" i="5"/>
  <c r="J118" i="5"/>
  <c r="J119" i="5"/>
  <c r="J120" i="5"/>
  <c r="J121" i="5"/>
  <c r="K121" i="5" s="1"/>
  <c r="J122" i="5"/>
  <c r="J123" i="5"/>
  <c r="J124" i="5"/>
  <c r="J125" i="5"/>
  <c r="J126" i="5"/>
  <c r="J127" i="5"/>
  <c r="J128" i="5"/>
  <c r="J129" i="5"/>
  <c r="K129" i="5" s="1"/>
  <c r="J130" i="5"/>
  <c r="J131" i="5"/>
  <c r="J132" i="5"/>
  <c r="J133" i="5"/>
  <c r="J134" i="5"/>
  <c r="J135" i="5"/>
  <c r="J136" i="5"/>
  <c r="J137" i="5"/>
  <c r="K137" i="5" s="1"/>
  <c r="J138" i="5"/>
  <c r="J139" i="5"/>
  <c r="J140" i="5"/>
  <c r="J141" i="5"/>
  <c r="J142" i="5"/>
  <c r="J143" i="5"/>
  <c r="J144" i="5"/>
  <c r="J145" i="5"/>
  <c r="K145" i="5" s="1"/>
  <c r="J146" i="5"/>
  <c r="J147" i="5"/>
  <c r="J148" i="5"/>
  <c r="K148" i="5" s="1"/>
  <c r="J149" i="5"/>
  <c r="J150" i="5"/>
  <c r="J151" i="5"/>
  <c r="J152" i="5"/>
  <c r="J153" i="5"/>
  <c r="K153" i="5" s="1"/>
  <c r="J154" i="5"/>
  <c r="J155" i="5"/>
  <c r="J156" i="5"/>
  <c r="J157" i="5"/>
  <c r="J158" i="5"/>
  <c r="J159" i="5"/>
  <c r="J160" i="5"/>
  <c r="J161" i="5"/>
  <c r="K161" i="5" s="1"/>
  <c r="J162" i="5"/>
  <c r="J163" i="5"/>
  <c r="J164" i="5"/>
  <c r="J165" i="5"/>
  <c r="J166" i="5"/>
  <c r="J167" i="5"/>
  <c r="J168" i="5"/>
  <c r="J169" i="5"/>
  <c r="K169" i="5" s="1"/>
  <c r="J170" i="5"/>
  <c r="J171" i="5"/>
  <c r="J172" i="5"/>
  <c r="J173" i="5"/>
  <c r="J174" i="5"/>
  <c r="J175" i="5"/>
  <c r="J176" i="5"/>
  <c r="J177" i="5"/>
  <c r="K177" i="5" s="1"/>
  <c r="J178" i="5"/>
  <c r="J179" i="5"/>
  <c r="J180" i="5"/>
  <c r="K180" i="5" s="1"/>
  <c r="J181" i="5"/>
  <c r="J182" i="5"/>
  <c r="J183" i="5"/>
  <c r="J184" i="5"/>
  <c r="J185" i="5"/>
  <c r="K185" i="5" s="1"/>
  <c r="J186" i="5"/>
  <c r="J187" i="5"/>
  <c r="J188" i="5"/>
  <c r="J189" i="5"/>
  <c r="J190" i="5"/>
  <c r="J191" i="5"/>
  <c r="J192" i="5"/>
  <c r="J193" i="5"/>
  <c r="K193" i="5" s="1"/>
  <c r="J194" i="5"/>
  <c r="J195" i="5"/>
  <c r="J196" i="5"/>
  <c r="J197" i="5"/>
  <c r="J198" i="5"/>
  <c r="J199" i="5"/>
  <c r="J200" i="5"/>
  <c r="J201" i="5"/>
  <c r="K201" i="5" s="1"/>
  <c r="J202" i="5"/>
  <c r="J203" i="5"/>
  <c r="J204" i="5"/>
  <c r="J205" i="5"/>
  <c r="J206" i="5"/>
  <c r="J207" i="5"/>
  <c r="J208" i="5"/>
  <c r="J209" i="5"/>
  <c r="K209" i="5" s="1"/>
  <c r="J210" i="5"/>
  <c r="J211" i="5"/>
  <c r="J212" i="5"/>
  <c r="K212" i="5" s="1"/>
  <c r="J213" i="5"/>
  <c r="J214" i="5"/>
  <c r="J215" i="5"/>
  <c r="J216" i="5"/>
  <c r="J217" i="5"/>
  <c r="K217" i="5" s="1"/>
  <c r="J218" i="5"/>
  <c r="J219" i="5"/>
  <c r="J220" i="5"/>
  <c r="J221" i="5"/>
  <c r="J222" i="5"/>
  <c r="J223" i="5"/>
  <c r="J224" i="5"/>
  <c r="K224" i="5" s="1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K278" i="5" s="1"/>
  <c r="J279" i="5"/>
  <c r="J280" i="5"/>
  <c r="K280" i="5" s="1"/>
  <c r="J281" i="5"/>
  <c r="K281" i="5" s="1"/>
  <c r="J282" i="5"/>
  <c r="J283" i="5"/>
  <c r="J284" i="5"/>
  <c r="J285" i="5"/>
  <c r="J286" i="5"/>
  <c r="J287" i="5"/>
  <c r="J288" i="5"/>
  <c r="K288" i="5" s="1"/>
  <c r="J289" i="5"/>
  <c r="K289" i="5" s="1"/>
  <c r="J290" i="5"/>
  <c r="J291" i="5"/>
  <c r="J292" i="5"/>
  <c r="J293" i="5"/>
  <c r="J294" i="5"/>
  <c r="J295" i="5"/>
  <c r="J296" i="5"/>
  <c r="J297" i="5"/>
  <c r="K297" i="5" s="1"/>
  <c r="J298" i="5"/>
  <c r="J299" i="5"/>
  <c r="J300" i="5"/>
  <c r="K300" i="5" s="1"/>
  <c r="J301" i="5"/>
  <c r="J302" i="5"/>
  <c r="J303" i="5"/>
  <c r="J304" i="5"/>
  <c r="J305" i="5"/>
  <c r="K305" i="5" s="1"/>
  <c r="J306" i="5"/>
  <c r="J307" i="5"/>
  <c r="J308" i="5"/>
  <c r="J309" i="5"/>
  <c r="J310" i="5"/>
  <c r="J311" i="5"/>
  <c r="J312" i="5"/>
  <c r="J313" i="5"/>
  <c r="K313" i="5" s="1"/>
  <c r="J314" i="5"/>
  <c r="J315" i="5"/>
  <c r="J316" i="5"/>
  <c r="J317" i="5"/>
  <c r="J318" i="5"/>
  <c r="J319" i="5"/>
  <c r="J320" i="5"/>
  <c r="J321" i="5"/>
  <c r="K321" i="5" s="1"/>
  <c r="J322" i="5"/>
  <c r="J323" i="5"/>
  <c r="J324" i="5"/>
  <c r="K324" i="5" s="1"/>
  <c r="J325" i="5"/>
  <c r="J326" i="5"/>
  <c r="J327" i="5"/>
  <c r="J328" i="5"/>
  <c r="K328" i="5" s="1"/>
  <c r="J329" i="5"/>
  <c r="K329" i="5" s="1"/>
  <c r="J330" i="5"/>
  <c r="J331" i="5"/>
  <c r="J332" i="5"/>
  <c r="J333" i="5"/>
  <c r="J334" i="5"/>
  <c r="J335" i="5"/>
  <c r="J336" i="5"/>
  <c r="J337" i="5"/>
  <c r="K337" i="5" s="1"/>
  <c r="J338" i="5"/>
  <c r="J339" i="5"/>
  <c r="J340" i="5"/>
  <c r="J341" i="5"/>
  <c r="J342" i="5"/>
  <c r="K342" i="5" s="1"/>
  <c r="J343" i="5"/>
  <c r="J344" i="5"/>
  <c r="K344" i="5" s="1"/>
  <c r="J345" i="5"/>
  <c r="K345" i="5" s="1"/>
  <c r="J346" i="5"/>
  <c r="K346" i="5" s="1"/>
  <c r="J347" i="5"/>
  <c r="J348" i="5"/>
  <c r="J349" i="5"/>
  <c r="J350" i="5"/>
  <c r="J351" i="5"/>
  <c r="J352" i="5"/>
  <c r="J353" i="5"/>
  <c r="K353" i="5" s="1"/>
  <c r="J354" i="5"/>
  <c r="J355" i="5"/>
  <c r="J356" i="5"/>
  <c r="J357" i="5"/>
  <c r="J358" i="5"/>
  <c r="K358" i="5" s="1"/>
  <c r="J359" i="5"/>
  <c r="K1161" i="5"/>
  <c r="K1159" i="5"/>
  <c r="K1157" i="5"/>
  <c r="K1156" i="5"/>
  <c r="K1153" i="5"/>
  <c r="K1151" i="5"/>
  <c r="K1149" i="5"/>
  <c r="K1148" i="5"/>
  <c r="K1145" i="5"/>
  <c r="K1143" i="5"/>
  <c r="K1141" i="5"/>
  <c r="K1140" i="5"/>
  <c r="K1137" i="5"/>
  <c r="K1135" i="5"/>
  <c r="K1133" i="5"/>
  <c r="K1132" i="5"/>
  <c r="K1130" i="5"/>
  <c r="K1129" i="5"/>
  <c r="K1127" i="5"/>
  <c r="K1125" i="5"/>
  <c r="K1124" i="5"/>
  <c r="K1121" i="5"/>
  <c r="K1119" i="5"/>
  <c r="K1117" i="5"/>
  <c r="K1116" i="5"/>
  <c r="K1113" i="5"/>
  <c r="K1111" i="5"/>
  <c r="K1109" i="5"/>
  <c r="K1108" i="5"/>
  <c r="K1105" i="5"/>
  <c r="K1101" i="5"/>
  <c r="K1100" i="5"/>
  <c r="K1097" i="5"/>
  <c r="K1095" i="5"/>
  <c r="K1093" i="5"/>
  <c r="K1092" i="5"/>
  <c r="K1090" i="5"/>
  <c r="K1089" i="5"/>
  <c r="K1087" i="5"/>
  <c r="K1085" i="5"/>
  <c r="K1084" i="5"/>
  <c r="K1082" i="5"/>
  <c r="K1081" i="5"/>
  <c r="K1077" i="5"/>
  <c r="K1074" i="5"/>
  <c r="K1073" i="5"/>
  <c r="K1071" i="5"/>
  <c r="K1069" i="5"/>
  <c r="K1068" i="5"/>
  <c r="K1066" i="5"/>
  <c r="K1065" i="5"/>
  <c r="K1063" i="5"/>
  <c r="K1061" i="5"/>
  <c r="K1060" i="5"/>
  <c r="K1057" i="5"/>
  <c r="K1055" i="5"/>
  <c r="K1053" i="5"/>
  <c r="K1052" i="5"/>
  <c r="K1049" i="5"/>
  <c r="K1047" i="5"/>
  <c r="K1045" i="5"/>
  <c r="K1044" i="5"/>
  <c r="K1041" i="5"/>
  <c r="K1039" i="5"/>
  <c r="K1037" i="5"/>
  <c r="K1036" i="5"/>
  <c r="K1033" i="5"/>
  <c r="K1031" i="5"/>
  <c r="K1029" i="5"/>
  <c r="K1028" i="5"/>
  <c r="K1026" i="5"/>
  <c r="K1025" i="5"/>
  <c r="K1023" i="5"/>
  <c r="K1021" i="5"/>
  <c r="K1020" i="5"/>
  <c r="K1017" i="5"/>
  <c r="K1015" i="5"/>
  <c r="K1013" i="5"/>
  <c r="K1012" i="5"/>
  <c r="K1010" i="5"/>
  <c r="K1009" i="5"/>
  <c r="K1007" i="5"/>
  <c r="K1005" i="5"/>
  <c r="K1004" i="5"/>
  <c r="K1002" i="5"/>
  <c r="K1001" i="5"/>
  <c r="K999" i="5"/>
  <c r="K997" i="5"/>
  <c r="K996" i="5"/>
  <c r="K993" i="5"/>
  <c r="K991" i="5"/>
  <c r="K989" i="5"/>
  <c r="K988" i="5"/>
  <c r="K985" i="5"/>
  <c r="K983" i="5"/>
  <c r="K981" i="5"/>
  <c r="K980" i="5"/>
  <c r="K977" i="5"/>
  <c r="K975" i="5"/>
  <c r="K973" i="5"/>
  <c r="K972" i="5"/>
  <c r="K969" i="5"/>
  <c r="K967" i="5"/>
  <c r="K965" i="5"/>
  <c r="K964" i="5"/>
  <c r="K962" i="5"/>
  <c r="K961" i="5"/>
  <c r="K959" i="5"/>
  <c r="K957" i="5"/>
  <c r="K956" i="5"/>
  <c r="K953" i="5"/>
  <c r="K951" i="5"/>
  <c r="K949" i="5"/>
  <c r="K948" i="5"/>
  <c r="K946" i="5"/>
  <c r="K945" i="5"/>
  <c r="K943" i="5"/>
  <c r="K941" i="5"/>
  <c r="K940" i="5"/>
  <c r="K937" i="5"/>
  <c r="K935" i="5"/>
  <c r="K933" i="5"/>
  <c r="K932" i="5"/>
  <c r="K931" i="5"/>
  <c r="K929" i="5"/>
  <c r="K927" i="5"/>
  <c r="K925" i="5"/>
  <c r="K924" i="5"/>
  <c r="K923" i="5"/>
  <c r="K922" i="5"/>
  <c r="K921" i="5"/>
  <c r="K919" i="5"/>
  <c r="K917" i="5"/>
  <c r="K916" i="5"/>
  <c r="K915" i="5"/>
  <c r="K914" i="5"/>
  <c r="K913" i="5"/>
  <c r="K911" i="5"/>
  <c r="K909" i="5"/>
  <c r="K908" i="5"/>
  <c r="K907" i="5"/>
  <c r="K905" i="5"/>
  <c r="K903" i="5"/>
  <c r="K901" i="5"/>
  <c r="K900" i="5"/>
  <c r="K899" i="5"/>
  <c r="K897" i="5"/>
  <c r="K893" i="5"/>
  <c r="K892" i="5"/>
  <c r="K891" i="5"/>
  <c r="K889" i="5"/>
  <c r="K887" i="5"/>
  <c r="K885" i="5"/>
  <c r="K884" i="5"/>
  <c r="K883" i="5"/>
  <c r="K882" i="5"/>
  <c r="K881" i="5"/>
  <c r="K879" i="5"/>
  <c r="K877" i="5"/>
  <c r="K876" i="5"/>
  <c r="K875" i="5"/>
  <c r="K873" i="5"/>
  <c r="K871" i="5"/>
  <c r="K869" i="5"/>
  <c r="K868" i="5"/>
  <c r="K867" i="5"/>
  <c r="K865" i="5"/>
  <c r="K863" i="5"/>
  <c r="K861" i="5"/>
  <c r="K860" i="5"/>
  <c r="K859" i="5"/>
  <c r="K857" i="5"/>
  <c r="K855" i="5"/>
  <c r="K853" i="5"/>
  <c r="K852" i="5"/>
  <c r="K851" i="5"/>
  <c r="K850" i="5"/>
  <c r="K849" i="5"/>
  <c r="K847" i="5"/>
  <c r="K845" i="5"/>
  <c r="K844" i="5"/>
  <c r="K843" i="5"/>
  <c r="K837" i="5"/>
  <c r="K836" i="5"/>
  <c r="K834" i="5"/>
  <c r="K833" i="5"/>
  <c r="K831" i="5"/>
  <c r="K828" i="5"/>
  <c r="K827" i="5"/>
  <c r="K825" i="5"/>
  <c r="K823" i="5"/>
  <c r="K821" i="5"/>
  <c r="K820" i="5"/>
  <c r="K819" i="5"/>
  <c r="K818" i="5"/>
  <c r="K817" i="5"/>
  <c r="K815" i="5"/>
  <c r="K813" i="5"/>
  <c r="K812" i="5"/>
  <c r="K811" i="5"/>
  <c r="K810" i="5"/>
  <c r="K809" i="5"/>
  <c r="K807" i="5"/>
  <c r="K805" i="5"/>
  <c r="K803" i="5"/>
  <c r="K801" i="5"/>
  <c r="K799" i="5"/>
  <c r="K797" i="5"/>
  <c r="K796" i="5"/>
  <c r="K795" i="5"/>
  <c r="K794" i="5"/>
  <c r="K793" i="5"/>
  <c r="K791" i="5"/>
  <c r="K789" i="5"/>
  <c r="K788" i="5"/>
  <c r="K786" i="5"/>
  <c r="K785" i="5"/>
  <c r="K783" i="5"/>
  <c r="K781" i="5"/>
  <c r="K780" i="5"/>
  <c r="K779" i="5"/>
  <c r="K778" i="5"/>
  <c r="K777" i="5"/>
  <c r="K775" i="5"/>
  <c r="K773" i="5"/>
  <c r="K772" i="5"/>
  <c r="K771" i="5"/>
  <c r="K769" i="5"/>
  <c r="K767" i="5"/>
  <c r="K765" i="5"/>
  <c r="K764" i="5"/>
  <c r="K763" i="5"/>
  <c r="K762" i="5"/>
  <c r="K761" i="5"/>
  <c r="K759" i="5"/>
  <c r="K757" i="5"/>
  <c r="K756" i="5"/>
  <c r="K755" i="5"/>
  <c r="K754" i="5"/>
  <c r="K753" i="5"/>
  <c r="K751" i="5"/>
  <c r="K749" i="5"/>
  <c r="K748" i="5"/>
  <c r="K747" i="5"/>
  <c r="K746" i="5"/>
  <c r="K745" i="5"/>
  <c r="K743" i="5"/>
  <c r="K741" i="5"/>
  <c r="K740" i="5"/>
  <c r="K739" i="5"/>
  <c r="K737" i="5"/>
  <c r="K735" i="5"/>
  <c r="K733" i="5"/>
  <c r="K732" i="5"/>
  <c r="K731" i="5"/>
  <c r="K730" i="5"/>
  <c r="K729" i="5"/>
  <c r="K727" i="5"/>
  <c r="K725" i="5"/>
  <c r="K724" i="5"/>
  <c r="K723" i="5"/>
  <c r="K722" i="5"/>
  <c r="K721" i="5"/>
  <c r="K719" i="5"/>
  <c r="K717" i="5"/>
  <c r="K716" i="5"/>
  <c r="K715" i="5"/>
  <c r="K713" i="5"/>
  <c r="K711" i="5"/>
  <c r="K709" i="5"/>
  <c r="K708" i="5"/>
  <c r="K707" i="5"/>
  <c r="K706" i="5"/>
  <c r="K705" i="5"/>
  <c r="K703" i="5"/>
  <c r="K701" i="5"/>
  <c r="K700" i="5"/>
  <c r="K699" i="5"/>
  <c r="K697" i="5"/>
  <c r="K695" i="5"/>
  <c r="K693" i="5"/>
  <c r="K692" i="5"/>
  <c r="K691" i="5"/>
  <c r="K690" i="5"/>
  <c r="K689" i="5"/>
  <c r="K687" i="5"/>
  <c r="K685" i="5"/>
  <c r="K684" i="5"/>
  <c r="K683" i="5"/>
  <c r="K681" i="5"/>
  <c r="K679" i="5"/>
  <c r="K677" i="5"/>
  <c r="K676" i="5"/>
  <c r="K675" i="5"/>
  <c r="K674" i="5"/>
  <c r="K673" i="5"/>
  <c r="K671" i="5"/>
  <c r="K669" i="5"/>
  <c r="K668" i="5"/>
  <c r="K667" i="5"/>
  <c r="K665" i="5"/>
  <c r="K663" i="5"/>
  <c r="K661" i="5"/>
  <c r="K660" i="5"/>
  <c r="K659" i="5"/>
  <c r="K658" i="5"/>
  <c r="K657" i="5"/>
  <c r="K655" i="5"/>
  <c r="K653" i="5"/>
  <c r="K652" i="5"/>
  <c r="K651" i="5"/>
  <c r="K649" i="5"/>
  <c r="K647" i="5"/>
  <c r="K645" i="5"/>
  <c r="K644" i="5"/>
  <c r="K643" i="5"/>
  <c r="K642" i="5"/>
  <c r="K641" i="5"/>
  <c r="K639" i="5"/>
  <c r="K637" i="5"/>
  <c r="K636" i="5"/>
  <c r="K635" i="5"/>
  <c r="K633" i="5"/>
  <c r="K631" i="5"/>
  <c r="K629" i="5"/>
  <c r="K628" i="5"/>
  <c r="K627" i="5"/>
  <c r="K625" i="5"/>
  <c r="K623" i="5"/>
  <c r="K621" i="5"/>
  <c r="K620" i="5"/>
  <c r="K619" i="5"/>
  <c r="K618" i="5"/>
  <c r="K617" i="5"/>
  <c r="K616" i="5"/>
  <c r="K615" i="5"/>
  <c r="K614" i="5"/>
  <c r="K613" i="5"/>
  <c r="K608" i="5"/>
  <c r="K606" i="5"/>
  <c r="K605" i="5"/>
  <c r="K602" i="5"/>
  <c r="K601" i="5"/>
  <c r="K600" i="5"/>
  <c r="K598" i="5"/>
  <c r="K597" i="5"/>
  <c r="K595" i="5"/>
  <c r="K594" i="5"/>
  <c r="K592" i="5"/>
  <c r="K590" i="5"/>
  <c r="K589" i="5"/>
  <c r="K588" i="5"/>
  <c r="K587" i="5"/>
  <c r="K586" i="5"/>
  <c r="K585" i="5"/>
  <c r="K584" i="5"/>
  <c r="K582" i="5"/>
  <c r="K581" i="5"/>
  <c r="K579" i="5"/>
  <c r="K578" i="5"/>
  <c r="K577" i="5"/>
  <c r="K576" i="5"/>
  <c r="K575" i="5"/>
  <c r="K574" i="5"/>
  <c r="K573" i="5"/>
  <c r="K570" i="5"/>
  <c r="K568" i="5"/>
  <c r="K567" i="5"/>
  <c r="K566" i="5"/>
  <c r="K565" i="5"/>
  <c r="K563" i="5"/>
  <c r="K562" i="5"/>
  <c r="K561" i="5"/>
  <c r="K560" i="5"/>
  <c r="K558" i="5"/>
  <c r="K557" i="5"/>
  <c r="K554" i="5"/>
  <c r="K553" i="5"/>
  <c r="K552" i="5"/>
  <c r="K551" i="5"/>
  <c r="K550" i="5"/>
  <c r="K549" i="5"/>
  <c r="K546" i="5"/>
  <c r="K545" i="5"/>
  <c r="K544" i="5"/>
  <c r="K543" i="5"/>
  <c r="K542" i="5"/>
  <c r="K541" i="5"/>
  <c r="K539" i="5"/>
  <c r="K538" i="5"/>
  <c r="K537" i="5"/>
  <c r="K536" i="5"/>
  <c r="K534" i="5"/>
  <c r="K533" i="5"/>
  <c r="K531" i="5"/>
  <c r="K530" i="5"/>
  <c r="K529" i="5"/>
  <c r="K528" i="5"/>
  <c r="K527" i="5"/>
  <c r="K526" i="5"/>
  <c r="K525" i="5"/>
  <c r="K523" i="5"/>
  <c r="K522" i="5"/>
  <c r="K521" i="5"/>
  <c r="K520" i="5"/>
  <c r="K519" i="5"/>
  <c r="K518" i="5"/>
  <c r="K517" i="5"/>
  <c r="K515" i="5"/>
  <c r="K514" i="5"/>
  <c r="K513" i="5"/>
  <c r="K512" i="5"/>
  <c r="K511" i="5"/>
  <c r="K510" i="5"/>
  <c r="K509" i="5"/>
  <c r="K507" i="5"/>
  <c r="K506" i="5"/>
  <c r="K505" i="5"/>
  <c r="K504" i="5"/>
  <c r="K502" i="5"/>
  <c r="K501" i="5"/>
  <c r="K499" i="5"/>
  <c r="K498" i="5"/>
  <c r="K497" i="5"/>
  <c r="K496" i="5"/>
  <c r="K495" i="5"/>
  <c r="K494" i="5"/>
  <c r="K493" i="5"/>
  <c r="K491" i="5"/>
  <c r="K490" i="5"/>
  <c r="K489" i="5"/>
  <c r="K488" i="5"/>
  <c r="K487" i="5"/>
  <c r="K486" i="5"/>
  <c r="K485" i="5"/>
  <c r="K483" i="5"/>
  <c r="K482" i="5"/>
  <c r="K481" i="5"/>
  <c r="K480" i="5"/>
  <c r="K479" i="5"/>
  <c r="K478" i="5"/>
  <c r="K477" i="5"/>
  <c r="K475" i="5"/>
  <c r="K474" i="5"/>
  <c r="K473" i="5"/>
  <c r="K472" i="5"/>
  <c r="K470" i="5"/>
  <c r="K469" i="5"/>
  <c r="K467" i="5"/>
  <c r="K466" i="5"/>
  <c r="K465" i="5"/>
  <c r="K464" i="5"/>
  <c r="K463" i="5"/>
  <c r="K462" i="5"/>
  <c r="K461" i="5"/>
  <c r="K459" i="5"/>
  <c r="K458" i="5"/>
  <c r="K457" i="5"/>
  <c r="K456" i="5"/>
  <c r="K455" i="5"/>
  <c r="K454" i="5"/>
  <c r="K453" i="5"/>
  <c r="K451" i="5"/>
  <c r="K450" i="5"/>
  <c r="K449" i="5"/>
  <c r="K448" i="5"/>
  <c r="K447" i="5"/>
  <c r="K446" i="5"/>
  <c r="K445" i="5"/>
  <c r="K442" i="5"/>
  <c r="K441" i="5"/>
  <c r="K440" i="5"/>
  <c r="K439" i="5"/>
  <c r="K438" i="5"/>
  <c r="K437" i="5"/>
  <c r="K435" i="5"/>
  <c r="K434" i="5"/>
  <c r="K433" i="5"/>
  <c r="K432" i="5"/>
  <c r="K431" i="5"/>
  <c r="K430" i="5"/>
  <c r="K429" i="5"/>
  <c r="K427" i="5"/>
  <c r="K426" i="5"/>
  <c r="K425" i="5"/>
  <c r="K424" i="5"/>
  <c r="K423" i="5"/>
  <c r="K422" i="5"/>
  <c r="K421" i="5"/>
  <c r="K419" i="5"/>
  <c r="K418" i="5"/>
  <c r="K417" i="5"/>
  <c r="K416" i="5"/>
  <c r="K414" i="5"/>
  <c r="K413" i="5"/>
  <c r="K411" i="5"/>
  <c r="K410" i="5"/>
  <c r="K409" i="5"/>
  <c r="K408" i="5"/>
  <c r="K407" i="5"/>
  <c r="K406" i="5"/>
  <c r="K405" i="5"/>
  <c r="K403" i="5"/>
  <c r="K402" i="5"/>
  <c r="K401" i="5"/>
  <c r="K400" i="5"/>
  <c r="K399" i="5"/>
  <c r="K398" i="5"/>
  <c r="K397" i="5"/>
  <c r="K395" i="5"/>
  <c r="K394" i="5"/>
  <c r="K393" i="5"/>
  <c r="K392" i="5"/>
  <c r="K391" i="5"/>
  <c r="K390" i="5"/>
  <c r="K389" i="5"/>
  <c r="K387" i="5"/>
  <c r="K386" i="5"/>
  <c r="K385" i="5"/>
  <c r="K384" i="5"/>
  <c r="K382" i="5"/>
  <c r="K381" i="5"/>
  <c r="K379" i="5"/>
  <c r="K378" i="5"/>
  <c r="K376" i="5"/>
  <c r="K375" i="5"/>
  <c r="K374" i="5"/>
  <c r="K373" i="5"/>
  <c r="K372" i="5"/>
  <c r="K371" i="5"/>
  <c r="K370" i="5"/>
  <c r="K369" i="5"/>
  <c r="K368" i="5"/>
  <c r="K367" i="5"/>
  <c r="K366" i="5"/>
  <c r="K365" i="5"/>
  <c r="K363" i="5"/>
  <c r="K362" i="5"/>
  <c r="K361" i="5"/>
  <c r="K360" i="5"/>
  <c r="K359" i="5"/>
  <c r="K357" i="5"/>
  <c r="K356" i="5"/>
  <c r="K355" i="5"/>
  <c r="K354" i="5"/>
  <c r="K352" i="5"/>
  <c r="K351" i="5"/>
  <c r="K350" i="5"/>
  <c r="K349" i="5"/>
  <c r="K348" i="5"/>
  <c r="K347" i="5"/>
  <c r="K343" i="5"/>
  <c r="K341" i="5"/>
  <c r="K340" i="5"/>
  <c r="K339" i="5"/>
  <c r="K338" i="5"/>
  <c r="K336" i="5"/>
  <c r="K335" i="5"/>
  <c r="K334" i="5"/>
  <c r="K333" i="5"/>
  <c r="K332" i="5"/>
  <c r="K331" i="5"/>
  <c r="K330" i="5"/>
  <c r="K327" i="5"/>
  <c r="K326" i="5"/>
  <c r="K325" i="5"/>
  <c r="K323" i="5"/>
  <c r="K322" i="5"/>
  <c r="K320" i="5"/>
  <c r="K319" i="5"/>
  <c r="K318" i="5"/>
  <c r="K317" i="5"/>
  <c r="K316" i="5"/>
  <c r="K315" i="5"/>
  <c r="K314" i="5"/>
  <c r="K312" i="5"/>
  <c r="K311" i="5"/>
  <c r="K310" i="5"/>
  <c r="K309" i="5"/>
  <c r="K308" i="5"/>
  <c r="K307" i="5"/>
  <c r="K306" i="5"/>
  <c r="K304" i="5"/>
  <c r="K303" i="5"/>
  <c r="K302" i="5"/>
  <c r="K301" i="5"/>
  <c r="K299" i="5"/>
  <c r="K298" i="5"/>
  <c r="K296" i="5"/>
  <c r="K295" i="5"/>
  <c r="K294" i="5"/>
  <c r="K293" i="5"/>
  <c r="K292" i="5"/>
  <c r="K291" i="5"/>
  <c r="K290" i="5"/>
  <c r="K287" i="5"/>
  <c r="K286" i="5"/>
  <c r="K285" i="5"/>
  <c r="K284" i="5"/>
  <c r="K283" i="5"/>
  <c r="K282" i="5"/>
  <c r="K279" i="5"/>
  <c r="K277" i="5"/>
  <c r="K276" i="5"/>
  <c r="K275" i="5"/>
  <c r="K274" i="5"/>
  <c r="K273" i="5"/>
  <c r="K272" i="5"/>
  <c r="K271" i="5"/>
  <c r="K270" i="5"/>
  <c r="K269" i="5"/>
  <c r="K268" i="5"/>
  <c r="K267" i="5"/>
  <c r="K266" i="5"/>
  <c r="K265" i="5"/>
  <c r="K264" i="5"/>
  <c r="K263" i="5"/>
  <c r="K262" i="5"/>
  <c r="K261" i="5"/>
  <c r="K260" i="5"/>
  <c r="K259" i="5"/>
  <c r="K258" i="5"/>
  <c r="K257" i="5"/>
  <c r="K256" i="5"/>
  <c r="K255" i="5"/>
  <c r="K254" i="5"/>
  <c r="K253" i="5"/>
  <c r="K252" i="5"/>
  <c r="K251" i="5"/>
  <c r="K250" i="5"/>
  <c r="K249" i="5"/>
  <c r="K248" i="5"/>
  <c r="K247" i="5"/>
  <c r="K246" i="5"/>
  <c r="K245" i="5"/>
  <c r="K244" i="5"/>
  <c r="K243" i="5"/>
  <c r="K242" i="5"/>
  <c r="K241" i="5"/>
  <c r="K240" i="5"/>
  <c r="K239" i="5"/>
  <c r="K238" i="5"/>
  <c r="K237" i="5"/>
  <c r="K236" i="5"/>
  <c r="K235" i="5"/>
  <c r="K234" i="5"/>
  <c r="K233" i="5"/>
  <c r="K232" i="5"/>
  <c r="K231" i="5"/>
  <c r="K230" i="5"/>
  <c r="K229" i="5"/>
  <c r="K228" i="5"/>
  <c r="K227" i="5"/>
  <c r="K226" i="5"/>
  <c r="K225" i="5"/>
  <c r="K223" i="5"/>
  <c r="K222" i="5"/>
  <c r="K221" i="5"/>
  <c r="K220" i="5"/>
  <c r="K219" i="5"/>
  <c r="K218" i="5"/>
  <c r="K216" i="5"/>
  <c r="K215" i="5"/>
  <c r="K214" i="5"/>
  <c r="K213" i="5"/>
  <c r="K211" i="5"/>
  <c r="K210" i="5"/>
  <c r="K208" i="5"/>
  <c r="K207" i="5"/>
  <c r="K206" i="5"/>
  <c r="K205" i="5"/>
  <c r="K204" i="5"/>
  <c r="K203" i="5"/>
  <c r="K202" i="5"/>
  <c r="K200" i="5"/>
  <c r="K199" i="5"/>
  <c r="K198" i="5"/>
  <c r="K197" i="5"/>
  <c r="K196" i="5"/>
  <c r="K195" i="5"/>
  <c r="K194" i="5"/>
  <c r="K192" i="5"/>
  <c r="K191" i="5"/>
  <c r="K190" i="5"/>
  <c r="K189" i="5"/>
  <c r="K188" i="5"/>
  <c r="K187" i="5"/>
  <c r="K186" i="5"/>
  <c r="K184" i="5"/>
  <c r="K183" i="5"/>
  <c r="K182" i="5"/>
  <c r="K181" i="5"/>
  <c r="K179" i="5"/>
  <c r="K178" i="5"/>
  <c r="K176" i="5"/>
  <c r="K175" i="5"/>
  <c r="K174" i="5"/>
  <c r="K173" i="5"/>
  <c r="K172" i="5"/>
  <c r="K171" i="5"/>
  <c r="K170" i="5"/>
  <c r="K168" i="5"/>
  <c r="K167" i="5"/>
  <c r="K166" i="5"/>
  <c r="K165" i="5"/>
  <c r="K164" i="5"/>
  <c r="K163" i="5"/>
  <c r="K162" i="5"/>
  <c r="K160" i="5"/>
  <c r="K159" i="5"/>
  <c r="K158" i="5"/>
  <c r="K157" i="5"/>
  <c r="K156" i="5"/>
  <c r="K155" i="5"/>
  <c r="K154" i="5"/>
  <c r="K152" i="5"/>
  <c r="K151" i="5"/>
  <c r="K150" i="5"/>
  <c r="K149" i="5"/>
  <c r="K147" i="5"/>
  <c r="K146" i="5"/>
  <c r="K144" i="5"/>
  <c r="K143" i="5"/>
  <c r="K142" i="5"/>
  <c r="K141" i="5"/>
  <c r="K140" i="5"/>
  <c r="K139" i="5"/>
  <c r="K138" i="5"/>
  <c r="K136" i="5"/>
  <c r="K135" i="5"/>
  <c r="K134" i="5"/>
  <c r="K133" i="5"/>
  <c r="K132" i="5"/>
  <c r="K131" i="5"/>
  <c r="K130" i="5"/>
  <c r="K128" i="5"/>
  <c r="K127" i="5"/>
  <c r="K126" i="5"/>
  <c r="K125" i="5"/>
  <c r="K124" i="5"/>
  <c r="K123" i="5"/>
  <c r="K122" i="5"/>
  <c r="K120" i="5"/>
  <c r="K119" i="5"/>
  <c r="K118" i="5"/>
  <c r="K117" i="5"/>
  <c r="K115" i="5"/>
  <c r="K114" i="5"/>
  <c r="K112" i="5"/>
  <c r="K111" i="5"/>
  <c r="K110" i="5"/>
  <c r="K109" i="5"/>
  <c r="K108" i="5"/>
  <c r="K107" i="5"/>
  <c r="K106" i="5"/>
  <c r="K104" i="5"/>
  <c r="K102" i="5"/>
  <c r="K101" i="5"/>
  <c r="K100" i="5"/>
  <c r="K99" i="5"/>
  <c r="K98" i="5"/>
  <c r="K96" i="5"/>
  <c r="K95" i="5"/>
  <c r="K94" i="5"/>
  <c r="K93" i="5"/>
  <c r="K91" i="5"/>
  <c r="K90" i="5"/>
  <c r="K88" i="5"/>
  <c r="K87" i="5"/>
  <c r="K86" i="5"/>
  <c r="K85" i="5"/>
  <c r="K84" i="5"/>
  <c r="K83" i="5"/>
  <c r="K82" i="5"/>
  <c r="K80" i="5"/>
  <c r="K79" i="5"/>
  <c r="K78" i="5"/>
  <c r="K77" i="5"/>
  <c r="K76" i="5"/>
  <c r="K75" i="5"/>
  <c r="K74" i="5"/>
  <c r="K72" i="5"/>
  <c r="K71" i="5"/>
  <c r="K70" i="5"/>
  <c r="K69" i="5"/>
  <c r="K68" i="5"/>
  <c r="K67" i="5"/>
  <c r="K66" i="5"/>
  <c r="K64" i="5"/>
  <c r="K63" i="5"/>
  <c r="K62" i="5"/>
  <c r="K61" i="5"/>
  <c r="K59" i="5"/>
  <c r="K58" i="5"/>
  <c r="K56" i="5"/>
  <c r="K55" i="5"/>
  <c r="K54" i="5"/>
  <c r="K53" i="5"/>
  <c r="K52" i="5"/>
  <c r="K51" i="5"/>
  <c r="K50" i="5"/>
  <c r="K48" i="5"/>
  <c r="K47" i="5"/>
  <c r="K46" i="5"/>
  <c r="K45" i="5"/>
  <c r="K44" i="5"/>
  <c r="K43" i="5"/>
  <c r="K42" i="5"/>
  <c r="K40" i="5"/>
  <c r="K39" i="5"/>
  <c r="K38" i="5"/>
  <c r="K37" i="5"/>
  <c r="K36" i="5"/>
  <c r="K35" i="5"/>
  <c r="K34" i="5"/>
  <c r="K32" i="5"/>
  <c r="K31" i="5"/>
  <c r="K30" i="5"/>
  <c r="K29" i="5"/>
  <c r="K27" i="5"/>
  <c r="K26" i="5"/>
  <c r="K24" i="5"/>
  <c r="K23" i="5"/>
  <c r="K22" i="5"/>
  <c r="K21" i="5"/>
  <c r="K20" i="5"/>
  <c r="K19" i="5"/>
  <c r="K18" i="5"/>
  <c r="K16" i="5"/>
  <c r="K15" i="5"/>
  <c r="K14" i="5"/>
  <c r="K13" i="5"/>
  <c r="K12" i="5"/>
  <c r="K11" i="5"/>
  <c r="K10" i="5"/>
  <c r="K8" i="5"/>
  <c r="K7" i="5"/>
  <c r="D984" i="5"/>
  <c r="D982" i="5"/>
  <c r="D980" i="5"/>
  <c r="D978" i="5"/>
  <c r="D976" i="5"/>
  <c r="D974" i="5"/>
  <c r="D972" i="5"/>
  <c r="Q479" i="5"/>
  <c r="P478" i="5"/>
  <c r="K103" i="5"/>
  <c r="J6" i="5"/>
  <c r="K6" i="5" s="1"/>
  <c r="J1138" i="4" l="1"/>
  <c r="K1138" i="4" s="1"/>
  <c r="J1137" i="4"/>
  <c r="K1137" i="4" s="1"/>
  <c r="J1136" i="4"/>
  <c r="K1136" i="4" s="1"/>
  <c r="J1135" i="4"/>
  <c r="K1135" i="4" s="1"/>
  <c r="J1134" i="4"/>
  <c r="K1134" i="4" s="1"/>
  <c r="J1133" i="4"/>
  <c r="K1133" i="4" s="1"/>
  <c r="J1132" i="4"/>
  <c r="K1132" i="4" s="1"/>
  <c r="J1131" i="4"/>
  <c r="K1131" i="4" s="1"/>
  <c r="J1130" i="4"/>
  <c r="K1130" i="4" s="1"/>
  <c r="J1129" i="4"/>
  <c r="K1129" i="4" s="1"/>
  <c r="J1128" i="4"/>
  <c r="K1128" i="4" s="1"/>
  <c r="J1127" i="4"/>
  <c r="K1127" i="4" s="1"/>
  <c r="J1126" i="4"/>
  <c r="K1126" i="4" s="1"/>
  <c r="J1125" i="4"/>
  <c r="K1125" i="4" s="1"/>
  <c r="J1124" i="4"/>
  <c r="K1124" i="4" s="1"/>
  <c r="J1123" i="4"/>
  <c r="K1123" i="4" s="1"/>
  <c r="J1122" i="4"/>
  <c r="K1122" i="4" s="1"/>
  <c r="J1121" i="4"/>
  <c r="K1121" i="4" s="1"/>
  <c r="J1120" i="4"/>
  <c r="K1120" i="4" s="1"/>
  <c r="J1119" i="4"/>
  <c r="K1119" i="4" s="1"/>
  <c r="J1118" i="4"/>
  <c r="K1118" i="4" s="1"/>
  <c r="J1117" i="4"/>
  <c r="K1117" i="4" s="1"/>
  <c r="J1116" i="4"/>
  <c r="K1116" i="4" s="1"/>
  <c r="J1115" i="4"/>
  <c r="K1115" i="4" s="1"/>
  <c r="J1114" i="4"/>
  <c r="K1114" i="4" s="1"/>
  <c r="J1113" i="4"/>
  <c r="K1113" i="4" s="1"/>
  <c r="J1112" i="4"/>
  <c r="K1112" i="4" s="1"/>
  <c r="J1111" i="4"/>
  <c r="K1111" i="4" s="1"/>
  <c r="J1110" i="4"/>
  <c r="K1110" i="4" s="1"/>
  <c r="J1109" i="4"/>
  <c r="K1109" i="4" s="1"/>
  <c r="J1108" i="4"/>
  <c r="K1108" i="4" s="1"/>
  <c r="J1107" i="4"/>
  <c r="K1107" i="4" s="1"/>
  <c r="J1106" i="4"/>
  <c r="K1106" i="4" s="1"/>
  <c r="J1105" i="4"/>
  <c r="K1105" i="4" s="1"/>
  <c r="J1104" i="4"/>
  <c r="K1104" i="4" s="1"/>
  <c r="J1103" i="4"/>
  <c r="K1103" i="4" s="1"/>
  <c r="J1102" i="4"/>
  <c r="K1102" i="4" s="1"/>
  <c r="J1101" i="4"/>
  <c r="K1101" i="4" s="1"/>
  <c r="J1100" i="4"/>
  <c r="K1100" i="4" s="1"/>
  <c r="J1099" i="4"/>
  <c r="K1099" i="4" s="1"/>
  <c r="J1098" i="4"/>
  <c r="K1098" i="4" s="1"/>
  <c r="J1097" i="4"/>
  <c r="K1097" i="4" s="1"/>
  <c r="J1096" i="4"/>
  <c r="K1096" i="4" s="1"/>
  <c r="J1095" i="4"/>
  <c r="K1095" i="4" s="1"/>
  <c r="J1094" i="4"/>
  <c r="K1094" i="4" s="1"/>
  <c r="J1093" i="4"/>
  <c r="K1093" i="4" s="1"/>
  <c r="J1092" i="4"/>
  <c r="K1092" i="4" s="1"/>
  <c r="J1091" i="4"/>
  <c r="K1091" i="4" s="1"/>
  <c r="J1090" i="4"/>
  <c r="K1090" i="4" s="1"/>
  <c r="J1089" i="4"/>
  <c r="K1089" i="4" s="1"/>
  <c r="J1088" i="4"/>
  <c r="K1088" i="4" s="1"/>
  <c r="J1087" i="4"/>
  <c r="K1087" i="4" s="1"/>
  <c r="J1086" i="4"/>
  <c r="K1086" i="4" s="1"/>
  <c r="J1085" i="4"/>
  <c r="K1085" i="4" s="1"/>
  <c r="J1084" i="4"/>
  <c r="K1084" i="4" s="1"/>
  <c r="J1083" i="4"/>
  <c r="K1083" i="4" s="1"/>
  <c r="J1082" i="4"/>
  <c r="K1082" i="4" s="1"/>
  <c r="J1081" i="4"/>
  <c r="K1081" i="4" s="1"/>
  <c r="J1080" i="4"/>
  <c r="K1080" i="4" s="1"/>
  <c r="J1079" i="4"/>
  <c r="K1079" i="4" s="1"/>
  <c r="J1078" i="4"/>
  <c r="K1078" i="4" s="1"/>
  <c r="J1077" i="4"/>
  <c r="K1077" i="4" s="1"/>
  <c r="J1076" i="4"/>
  <c r="K1076" i="4" s="1"/>
  <c r="J1075" i="4"/>
  <c r="K1075" i="4" s="1"/>
  <c r="J1074" i="4"/>
  <c r="K1074" i="4" s="1"/>
  <c r="J1073" i="4"/>
  <c r="K1073" i="4" s="1"/>
  <c r="J1072" i="4"/>
  <c r="K1072" i="4" s="1"/>
  <c r="J1071" i="4"/>
  <c r="K1071" i="4" s="1"/>
  <c r="J1070" i="4"/>
  <c r="K1070" i="4" s="1"/>
  <c r="J1069" i="4"/>
  <c r="K1069" i="4" s="1"/>
  <c r="J1068" i="4"/>
  <c r="K1068" i="4" s="1"/>
  <c r="J1067" i="4"/>
  <c r="K1067" i="4" s="1"/>
  <c r="J1066" i="4"/>
  <c r="K1066" i="4" s="1"/>
  <c r="J1065" i="4"/>
  <c r="K1065" i="4" s="1"/>
  <c r="J1064" i="4"/>
  <c r="K1064" i="4" s="1"/>
  <c r="J1063" i="4"/>
  <c r="K1063" i="4" s="1"/>
  <c r="J1062" i="4"/>
  <c r="K1062" i="4" s="1"/>
  <c r="J1061" i="4"/>
  <c r="K1061" i="4" s="1"/>
  <c r="J1060" i="4"/>
  <c r="K1060" i="4" s="1"/>
  <c r="J1059" i="4"/>
  <c r="K1059" i="4" s="1"/>
  <c r="J1058" i="4"/>
  <c r="K1058" i="4" s="1"/>
  <c r="J1057" i="4"/>
  <c r="K1057" i="4" s="1"/>
  <c r="J1056" i="4"/>
  <c r="K1056" i="4" s="1"/>
  <c r="J1055" i="4"/>
  <c r="K1055" i="4" s="1"/>
  <c r="J1054" i="4"/>
  <c r="K1054" i="4" s="1"/>
  <c r="J1053" i="4"/>
  <c r="K1053" i="4" s="1"/>
  <c r="J1052" i="4"/>
  <c r="K1052" i="4" s="1"/>
  <c r="J1051" i="4"/>
  <c r="K1051" i="4" s="1"/>
  <c r="J1050" i="4"/>
  <c r="K1050" i="4" s="1"/>
  <c r="J1049" i="4"/>
  <c r="K1049" i="4" s="1"/>
  <c r="J1048" i="4"/>
  <c r="K1048" i="4" s="1"/>
  <c r="J1047" i="4"/>
  <c r="K1047" i="4" s="1"/>
  <c r="J1046" i="4"/>
  <c r="K1046" i="4" s="1"/>
  <c r="J1045" i="4"/>
  <c r="K1045" i="4" s="1"/>
  <c r="J1044" i="4"/>
  <c r="K1044" i="4" s="1"/>
  <c r="J1043" i="4"/>
  <c r="K1043" i="4" s="1"/>
  <c r="J1042" i="4"/>
  <c r="K1042" i="4" s="1"/>
  <c r="J1041" i="4"/>
  <c r="K1041" i="4" s="1"/>
  <c r="J1040" i="4"/>
  <c r="K1040" i="4" s="1"/>
  <c r="J1039" i="4"/>
  <c r="K1039" i="4" s="1"/>
  <c r="J1038" i="4"/>
  <c r="K1038" i="4" s="1"/>
  <c r="J1037" i="4"/>
  <c r="K1037" i="4" s="1"/>
  <c r="J1036" i="4"/>
  <c r="K1036" i="4" s="1"/>
  <c r="J1035" i="4"/>
  <c r="K1035" i="4" s="1"/>
  <c r="J1034" i="4"/>
  <c r="K1034" i="4" s="1"/>
  <c r="J1033" i="4"/>
  <c r="K1033" i="4" s="1"/>
  <c r="J1032" i="4"/>
  <c r="K1032" i="4" s="1"/>
  <c r="J1031" i="4"/>
  <c r="K1031" i="4" s="1"/>
  <c r="J1030" i="4"/>
  <c r="K1030" i="4" s="1"/>
  <c r="J1029" i="4"/>
  <c r="K1029" i="4" s="1"/>
  <c r="J1028" i="4"/>
  <c r="K1028" i="4" s="1"/>
  <c r="J1027" i="4"/>
  <c r="K1027" i="4" s="1"/>
  <c r="J1026" i="4"/>
  <c r="K1026" i="4" s="1"/>
  <c r="J1025" i="4"/>
  <c r="K1025" i="4" s="1"/>
  <c r="J1024" i="4"/>
  <c r="K1024" i="4" s="1"/>
  <c r="J1023" i="4"/>
  <c r="K1023" i="4" s="1"/>
  <c r="J1022" i="4"/>
  <c r="K1022" i="4" s="1"/>
  <c r="J1021" i="4"/>
  <c r="K1021" i="4" s="1"/>
  <c r="J1020" i="4"/>
  <c r="K1020" i="4" s="1"/>
  <c r="J1019" i="4"/>
  <c r="K1019" i="4" s="1"/>
  <c r="J1018" i="4"/>
  <c r="K1018" i="4" s="1"/>
  <c r="J1017" i="4"/>
  <c r="K1017" i="4" s="1"/>
  <c r="J1016" i="4"/>
  <c r="K1016" i="4" s="1"/>
  <c r="J1015" i="4"/>
  <c r="K1015" i="4" s="1"/>
  <c r="J1014" i="4"/>
  <c r="K1014" i="4" s="1"/>
  <c r="J1013" i="4"/>
  <c r="K1013" i="4" s="1"/>
  <c r="J1012" i="4"/>
  <c r="K1012" i="4" s="1"/>
  <c r="J1011" i="4"/>
  <c r="K1011" i="4" s="1"/>
  <c r="J1010" i="4"/>
  <c r="K1010" i="4" s="1"/>
  <c r="J1009" i="4"/>
  <c r="K1009" i="4" s="1"/>
  <c r="J1008" i="4"/>
  <c r="K1008" i="4" s="1"/>
  <c r="J1007" i="4"/>
  <c r="K1007" i="4" s="1"/>
  <c r="J1006" i="4"/>
  <c r="K1006" i="4" s="1"/>
  <c r="J1005" i="4"/>
  <c r="K1005" i="4" s="1"/>
  <c r="J1004" i="4"/>
  <c r="K1004" i="4" s="1"/>
  <c r="J1003" i="4"/>
  <c r="K1003" i="4" s="1"/>
  <c r="J1002" i="4"/>
  <c r="K1002" i="4" s="1"/>
  <c r="J1001" i="4"/>
  <c r="K1001" i="4" s="1"/>
  <c r="J1000" i="4"/>
  <c r="K1000" i="4" s="1"/>
  <c r="J999" i="4"/>
  <c r="K999" i="4" s="1"/>
  <c r="J998" i="4"/>
  <c r="K998" i="4" s="1"/>
  <c r="J997" i="4"/>
  <c r="K997" i="4" s="1"/>
  <c r="J996" i="4"/>
  <c r="K996" i="4" s="1"/>
  <c r="J995" i="4"/>
  <c r="K995" i="4" s="1"/>
  <c r="J994" i="4"/>
  <c r="K994" i="4" s="1"/>
  <c r="J993" i="4"/>
  <c r="K993" i="4" s="1"/>
  <c r="J992" i="4"/>
  <c r="K992" i="4" s="1"/>
  <c r="J991" i="4"/>
  <c r="K991" i="4" s="1"/>
  <c r="J990" i="4"/>
  <c r="K990" i="4" s="1"/>
  <c r="J989" i="4"/>
  <c r="K989" i="4" s="1"/>
  <c r="J988" i="4"/>
  <c r="K988" i="4" s="1"/>
  <c r="J987" i="4"/>
  <c r="K987" i="4" s="1"/>
  <c r="D987" i="4"/>
  <c r="J986" i="4"/>
  <c r="K986" i="4" s="1"/>
  <c r="K985" i="4"/>
  <c r="J985" i="4"/>
  <c r="D985" i="4"/>
  <c r="J984" i="4"/>
  <c r="K984" i="4" s="1"/>
  <c r="J983" i="4"/>
  <c r="K983" i="4" s="1"/>
  <c r="D983" i="4"/>
  <c r="K982" i="4"/>
  <c r="J982" i="4"/>
  <c r="K981" i="4"/>
  <c r="J981" i="4"/>
  <c r="D981" i="4"/>
  <c r="J980" i="4"/>
  <c r="K980" i="4" s="1"/>
  <c r="J979" i="4"/>
  <c r="K979" i="4" s="1"/>
  <c r="D979" i="4"/>
  <c r="K978" i="4"/>
  <c r="J978" i="4"/>
  <c r="J977" i="4"/>
  <c r="K977" i="4" s="1"/>
  <c r="D977" i="4"/>
  <c r="J976" i="4"/>
  <c r="K976" i="4" s="1"/>
  <c r="J975" i="4"/>
  <c r="K975" i="4" s="1"/>
  <c r="D975" i="4"/>
  <c r="J974" i="4"/>
  <c r="K974" i="4" s="1"/>
  <c r="J973" i="4"/>
  <c r="K973" i="4" s="1"/>
  <c r="K972" i="4"/>
  <c r="J972" i="4"/>
  <c r="K971" i="4"/>
  <c r="J971" i="4"/>
  <c r="J970" i="4"/>
  <c r="K970" i="4" s="1"/>
  <c r="J969" i="4"/>
  <c r="K969" i="4" s="1"/>
  <c r="K968" i="4"/>
  <c r="J968" i="4"/>
  <c r="K967" i="4"/>
  <c r="J967" i="4"/>
  <c r="J966" i="4"/>
  <c r="K966" i="4" s="1"/>
  <c r="J965" i="4"/>
  <c r="K965" i="4" s="1"/>
  <c r="K964" i="4"/>
  <c r="J964" i="4"/>
  <c r="K963" i="4"/>
  <c r="J963" i="4"/>
  <c r="J962" i="4"/>
  <c r="K962" i="4" s="1"/>
  <c r="J961" i="4"/>
  <c r="K961" i="4" s="1"/>
  <c r="K960" i="4"/>
  <c r="J960" i="4"/>
  <c r="K959" i="4"/>
  <c r="J959" i="4"/>
  <c r="J958" i="4"/>
  <c r="K958" i="4" s="1"/>
  <c r="J957" i="4"/>
  <c r="K957" i="4" s="1"/>
  <c r="K956" i="4"/>
  <c r="J956" i="4"/>
  <c r="K955" i="4"/>
  <c r="J955" i="4"/>
  <c r="J954" i="4"/>
  <c r="K954" i="4" s="1"/>
  <c r="J953" i="4"/>
  <c r="K953" i="4" s="1"/>
  <c r="K952" i="4"/>
  <c r="J952" i="4"/>
  <c r="K951" i="4"/>
  <c r="J951" i="4"/>
  <c r="J950" i="4"/>
  <c r="K950" i="4" s="1"/>
  <c r="J949" i="4"/>
  <c r="K949" i="4" s="1"/>
  <c r="K948" i="4"/>
  <c r="J948" i="4"/>
  <c r="K947" i="4"/>
  <c r="J947" i="4"/>
  <c r="J946" i="4"/>
  <c r="K946" i="4" s="1"/>
  <c r="J945" i="4"/>
  <c r="K945" i="4" s="1"/>
  <c r="K944" i="4"/>
  <c r="J944" i="4"/>
  <c r="K943" i="4"/>
  <c r="J943" i="4"/>
  <c r="J942" i="4"/>
  <c r="K942" i="4" s="1"/>
  <c r="J941" i="4"/>
  <c r="K941" i="4" s="1"/>
  <c r="K940" i="4"/>
  <c r="J940" i="4"/>
  <c r="K939" i="4"/>
  <c r="J939" i="4"/>
  <c r="J938" i="4"/>
  <c r="K938" i="4" s="1"/>
  <c r="J937" i="4"/>
  <c r="K937" i="4" s="1"/>
  <c r="K936" i="4"/>
  <c r="J936" i="4"/>
  <c r="K935" i="4"/>
  <c r="J935" i="4"/>
  <c r="J934" i="4"/>
  <c r="K934" i="4" s="1"/>
  <c r="J933" i="4"/>
  <c r="K933" i="4" s="1"/>
  <c r="K932" i="4"/>
  <c r="J932" i="4"/>
  <c r="K931" i="4"/>
  <c r="J931" i="4"/>
  <c r="J930" i="4"/>
  <c r="K930" i="4" s="1"/>
  <c r="J929" i="4"/>
  <c r="K929" i="4" s="1"/>
  <c r="K928" i="4"/>
  <c r="J928" i="4"/>
  <c r="K927" i="4"/>
  <c r="J927" i="4"/>
  <c r="J926" i="4"/>
  <c r="K926" i="4" s="1"/>
  <c r="J925" i="4"/>
  <c r="K925" i="4" s="1"/>
  <c r="K924" i="4"/>
  <c r="J924" i="4"/>
  <c r="K923" i="4"/>
  <c r="J923" i="4"/>
  <c r="J922" i="4"/>
  <c r="K922" i="4" s="1"/>
  <c r="J921" i="4"/>
  <c r="K921" i="4" s="1"/>
  <c r="K920" i="4"/>
  <c r="J920" i="4"/>
  <c r="K919" i="4"/>
  <c r="J919" i="4"/>
  <c r="J918" i="4"/>
  <c r="K918" i="4" s="1"/>
  <c r="J917" i="4"/>
  <c r="K917" i="4" s="1"/>
  <c r="J916" i="4" l="1"/>
  <c r="K916" i="4" s="1"/>
  <c r="K915" i="4"/>
  <c r="J915" i="4"/>
  <c r="J914" i="4"/>
  <c r="K914" i="4" s="1"/>
  <c r="K913" i="4"/>
  <c r="J913" i="4"/>
  <c r="J912" i="4"/>
  <c r="K912" i="4" s="1"/>
  <c r="K911" i="4"/>
  <c r="J911" i="4"/>
  <c r="J910" i="4"/>
  <c r="K910" i="4" s="1"/>
  <c r="K909" i="4"/>
  <c r="J909" i="4"/>
  <c r="J908" i="4"/>
  <c r="K908" i="4" s="1"/>
  <c r="K907" i="4"/>
  <c r="J907" i="4"/>
  <c r="J906" i="4"/>
  <c r="K906" i="4" s="1"/>
  <c r="K905" i="4"/>
  <c r="J905" i="4"/>
  <c r="J904" i="4"/>
  <c r="K904" i="4" s="1"/>
  <c r="K903" i="4"/>
  <c r="J903" i="4"/>
  <c r="J902" i="4"/>
  <c r="K902" i="4" s="1"/>
  <c r="K901" i="4"/>
  <c r="J901" i="4"/>
  <c r="J900" i="4"/>
  <c r="K900" i="4" s="1"/>
  <c r="K899" i="4"/>
  <c r="J899" i="4"/>
  <c r="J898" i="4"/>
  <c r="K898" i="4" s="1"/>
  <c r="K897" i="4"/>
  <c r="J897" i="4"/>
  <c r="J896" i="4"/>
  <c r="K896" i="4" s="1"/>
  <c r="K895" i="4"/>
  <c r="J895" i="4"/>
  <c r="J894" i="4"/>
  <c r="K894" i="4" s="1"/>
  <c r="K893" i="4"/>
  <c r="J893" i="4"/>
  <c r="J892" i="4"/>
  <c r="K892" i="4" s="1"/>
  <c r="K891" i="4"/>
  <c r="J891" i="4"/>
  <c r="J890" i="4"/>
  <c r="K890" i="4" s="1"/>
  <c r="K889" i="4"/>
  <c r="J889" i="4"/>
  <c r="J888" i="4"/>
  <c r="K888" i="4" s="1"/>
  <c r="K887" i="4"/>
  <c r="J887" i="4"/>
  <c r="J886" i="4"/>
  <c r="K886" i="4" s="1"/>
  <c r="K885" i="4"/>
  <c r="J885" i="4"/>
  <c r="J884" i="4"/>
  <c r="K884" i="4" s="1"/>
  <c r="K883" i="4"/>
  <c r="J883" i="4"/>
  <c r="J882" i="4"/>
  <c r="K882" i="4" s="1"/>
  <c r="K881" i="4"/>
  <c r="J881" i="4"/>
  <c r="J880" i="4"/>
  <c r="K880" i="4" s="1"/>
  <c r="K879" i="4"/>
  <c r="J879" i="4"/>
  <c r="J878" i="4"/>
  <c r="K878" i="4" s="1"/>
  <c r="K877" i="4"/>
  <c r="J877" i="4"/>
  <c r="J876" i="4"/>
  <c r="K876" i="4" s="1"/>
  <c r="K875" i="4"/>
  <c r="J875" i="4"/>
  <c r="J874" i="4"/>
  <c r="K874" i="4" s="1"/>
  <c r="K873" i="4"/>
  <c r="J873" i="4"/>
  <c r="J872" i="4"/>
  <c r="K872" i="4" s="1"/>
  <c r="K871" i="4"/>
  <c r="J871" i="4"/>
  <c r="J870" i="4"/>
  <c r="K870" i="4" s="1"/>
  <c r="K869" i="4"/>
  <c r="J869" i="4"/>
  <c r="J868" i="4"/>
  <c r="K868" i="4" s="1"/>
  <c r="K867" i="4"/>
  <c r="J867" i="4"/>
  <c r="J866" i="4"/>
  <c r="K866" i="4" s="1"/>
  <c r="K865" i="4"/>
  <c r="J865" i="4"/>
  <c r="J864" i="4"/>
  <c r="K864" i="4" s="1"/>
  <c r="K863" i="4"/>
  <c r="J863" i="4"/>
  <c r="J862" i="4"/>
  <c r="K862" i="4" s="1"/>
  <c r="K861" i="4"/>
  <c r="J861" i="4"/>
  <c r="J860" i="4"/>
  <c r="K860" i="4" s="1"/>
  <c r="K859" i="4"/>
  <c r="J859" i="4"/>
  <c r="J858" i="4"/>
  <c r="K858" i="4" s="1"/>
  <c r="K857" i="4"/>
  <c r="J857" i="4"/>
  <c r="J856" i="4"/>
  <c r="K856" i="4" s="1"/>
  <c r="K855" i="4"/>
  <c r="J855" i="4"/>
  <c r="J854" i="4"/>
  <c r="K854" i="4" s="1"/>
  <c r="K853" i="4"/>
  <c r="J853" i="4"/>
  <c r="J852" i="4"/>
  <c r="K852" i="4" s="1"/>
  <c r="K851" i="4"/>
  <c r="J851" i="4"/>
  <c r="J850" i="4"/>
  <c r="K850" i="4" s="1"/>
  <c r="K849" i="4"/>
  <c r="J849" i="4"/>
  <c r="J848" i="4"/>
  <c r="K848" i="4" s="1"/>
  <c r="K847" i="4"/>
  <c r="J847" i="4"/>
  <c r="J846" i="4"/>
  <c r="K846" i="4" s="1"/>
  <c r="K845" i="4"/>
  <c r="J845" i="4"/>
  <c r="J844" i="4"/>
  <c r="K844" i="4" s="1"/>
  <c r="K843" i="4"/>
  <c r="J843" i="4"/>
  <c r="J842" i="4"/>
  <c r="K842" i="4" s="1"/>
  <c r="K841" i="4"/>
  <c r="J841" i="4"/>
  <c r="J840" i="4"/>
  <c r="K840" i="4" s="1"/>
  <c r="K839" i="4"/>
  <c r="J839" i="4"/>
  <c r="J838" i="4"/>
  <c r="K838" i="4" s="1"/>
  <c r="K837" i="4"/>
  <c r="J837" i="4"/>
  <c r="J836" i="4"/>
  <c r="K836" i="4" s="1"/>
  <c r="K835" i="4"/>
  <c r="J835" i="4"/>
  <c r="J834" i="4"/>
  <c r="K834" i="4" s="1"/>
  <c r="K833" i="4"/>
  <c r="J833" i="4"/>
  <c r="J832" i="4"/>
  <c r="K832" i="4" s="1"/>
  <c r="K831" i="4"/>
  <c r="J831" i="4"/>
  <c r="J830" i="4"/>
  <c r="K830" i="4" s="1"/>
  <c r="K829" i="4"/>
  <c r="J829" i="4"/>
  <c r="J828" i="4"/>
  <c r="K828" i="4" s="1"/>
  <c r="K827" i="4"/>
  <c r="J827" i="4"/>
  <c r="J826" i="4"/>
  <c r="K826" i="4" s="1"/>
  <c r="K825" i="4"/>
  <c r="J825" i="4"/>
  <c r="J824" i="4"/>
  <c r="K824" i="4" s="1"/>
  <c r="K823" i="4"/>
  <c r="J823" i="4"/>
  <c r="J822" i="4"/>
  <c r="K822" i="4" s="1"/>
  <c r="K821" i="4"/>
  <c r="J821" i="4"/>
  <c r="J820" i="4"/>
  <c r="K820" i="4" s="1"/>
  <c r="K819" i="4"/>
  <c r="J819" i="4"/>
  <c r="J818" i="4"/>
  <c r="K818" i="4" s="1"/>
  <c r="K817" i="4"/>
  <c r="J817" i="4"/>
  <c r="J816" i="4"/>
  <c r="K816" i="4" s="1"/>
  <c r="K815" i="4"/>
  <c r="J815" i="4"/>
  <c r="J814" i="4"/>
  <c r="K814" i="4" s="1"/>
  <c r="K813" i="4"/>
  <c r="J813" i="4"/>
  <c r="J812" i="4"/>
  <c r="K812" i="4" s="1"/>
  <c r="K811" i="4"/>
  <c r="J811" i="4"/>
  <c r="J810" i="4"/>
  <c r="K810" i="4" s="1"/>
  <c r="K809" i="4"/>
  <c r="J809" i="4"/>
  <c r="J808" i="4"/>
  <c r="K808" i="4" s="1"/>
  <c r="K807" i="4"/>
  <c r="J807" i="4"/>
  <c r="J806" i="4"/>
  <c r="K806" i="4" s="1"/>
  <c r="K805" i="4"/>
  <c r="J805" i="4"/>
  <c r="J804" i="4"/>
  <c r="K804" i="4" s="1"/>
  <c r="K803" i="4"/>
  <c r="J803" i="4"/>
  <c r="J802" i="4"/>
  <c r="K802" i="4" s="1"/>
  <c r="K801" i="4"/>
  <c r="J801" i="4"/>
  <c r="J800" i="4"/>
  <c r="K800" i="4" s="1"/>
  <c r="K799" i="4"/>
  <c r="J799" i="4"/>
  <c r="J798" i="4"/>
  <c r="K798" i="4" s="1"/>
  <c r="K797" i="4"/>
  <c r="J797" i="4"/>
  <c r="J796" i="4"/>
  <c r="K796" i="4" s="1"/>
  <c r="K795" i="4"/>
  <c r="J795" i="4"/>
  <c r="J794" i="4"/>
  <c r="K794" i="4" s="1"/>
  <c r="K793" i="4"/>
  <c r="J793" i="4"/>
  <c r="J792" i="4"/>
  <c r="K792" i="4" s="1"/>
  <c r="K791" i="4"/>
  <c r="J791" i="4"/>
  <c r="J790" i="4"/>
  <c r="K790" i="4" s="1"/>
  <c r="K789" i="4"/>
  <c r="J789" i="4"/>
  <c r="J788" i="4"/>
  <c r="K788" i="4" s="1"/>
  <c r="K787" i="4"/>
  <c r="J787" i="4"/>
  <c r="J786" i="4"/>
  <c r="K786" i="4" s="1"/>
  <c r="K785" i="4"/>
  <c r="J785" i="4"/>
  <c r="J784" i="4"/>
  <c r="K784" i="4" s="1"/>
  <c r="K783" i="4"/>
  <c r="J783" i="4"/>
  <c r="J782" i="4"/>
  <c r="K782" i="4" s="1"/>
  <c r="K781" i="4"/>
  <c r="J781" i="4"/>
  <c r="J780" i="4"/>
  <c r="K780" i="4" s="1"/>
  <c r="K779" i="4"/>
  <c r="J779" i="4"/>
  <c r="J778" i="4"/>
  <c r="K778" i="4" s="1"/>
  <c r="K777" i="4"/>
  <c r="J777" i="4"/>
  <c r="J776" i="4"/>
  <c r="K776" i="4" s="1"/>
  <c r="K775" i="4"/>
  <c r="J775" i="4"/>
  <c r="J774" i="4"/>
  <c r="K774" i="4" s="1"/>
  <c r="K773" i="4"/>
  <c r="J773" i="4"/>
  <c r="J772" i="4"/>
  <c r="K772" i="4" s="1"/>
  <c r="K771" i="4"/>
  <c r="J771" i="4"/>
  <c r="J770" i="4"/>
  <c r="K770" i="4" s="1"/>
  <c r="K769" i="4"/>
  <c r="J769" i="4"/>
  <c r="J768" i="4"/>
  <c r="K768" i="4" s="1"/>
  <c r="K767" i="4"/>
  <c r="J767" i="4"/>
  <c r="J766" i="4"/>
  <c r="K766" i="4" s="1"/>
  <c r="K765" i="4"/>
  <c r="J765" i="4"/>
  <c r="J764" i="4"/>
  <c r="K764" i="4" s="1"/>
  <c r="K763" i="4"/>
  <c r="J763" i="4"/>
  <c r="J762" i="4"/>
  <c r="K762" i="4" s="1"/>
  <c r="K761" i="4"/>
  <c r="J761" i="4"/>
  <c r="J760" i="4"/>
  <c r="K760" i="4" s="1"/>
  <c r="K759" i="4"/>
  <c r="J759" i="4"/>
  <c r="J758" i="4"/>
  <c r="K758" i="4" s="1"/>
  <c r="K757" i="4"/>
  <c r="J757" i="4"/>
  <c r="J756" i="4"/>
  <c r="K756" i="4" s="1"/>
  <c r="K755" i="4"/>
  <c r="J755" i="4"/>
  <c r="J754" i="4"/>
  <c r="K754" i="4" s="1"/>
  <c r="K753" i="4"/>
  <c r="J753" i="4"/>
  <c r="J752" i="4"/>
  <c r="K752" i="4" s="1"/>
  <c r="K751" i="4"/>
  <c r="J751" i="4"/>
  <c r="J750" i="4"/>
  <c r="K750" i="4" s="1"/>
  <c r="K749" i="4"/>
  <c r="J749" i="4"/>
  <c r="J748" i="4"/>
  <c r="K748" i="4" s="1"/>
  <c r="K747" i="4"/>
  <c r="J747" i="4"/>
  <c r="J746" i="4"/>
  <c r="K746" i="4" s="1"/>
  <c r="K745" i="4"/>
  <c r="J745" i="4"/>
  <c r="J744" i="4"/>
  <c r="K744" i="4" s="1"/>
  <c r="K743" i="4"/>
  <c r="J743" i="4"/>
  <c r="J742" i="4"/>
  <c r="K742" i="4" s="1"/>
  <c r="K741" i="4"/>
  <c r="J741" i="4"/>
  <c r="J740" i="4"/>
  <c r="K740" i="4" s="1"/>
  <c r="K739" i="4"/>
  <c r="J739" i="4"/>
  <c r="J738" i="4"/>
  <c r="K738" i="4" s="1"/>
  <c r="K737" i="4"/>
  <c r="J737" i="4"/>
  <c r="J736" i="4"/>
  <c r="K736" i="4" s="1"/>
  <c r="K735" i="4"/>
  <c r="J735" i="4"/>
  <c r="J734" i="4"/>
  <c r="K734" i="4" s="1"/>
  <c r="K733" i="4"/>
  <c r="J733" i="4"/>
  <c r="J732" i="4"/>
  <c r="K732" i="4" s="1"/>
  <c r="K731" i="4"/>
  <c r="J731" i="4"/>
  <c r="J730" i="4"/>
  <c r="K730" i="4" s="1"/>
  <c r="K729" i="4"/>
  <c r="J729" i="4"/>
  <c r="J728" i="4"/>
  <c r="K728" i="4" s="1"/>
  <c r="K727" i="4"/>
  <c r="J727" i="4"/>
  <c r="J726" i="4"/>
  <c r="K726" i="4" s="1"/>
  <c r="K725" i="4"/>
  <c r="J725" i="4"/>
  <c r="J724" i="4"/>
  <c r="K724" i="4" s="1"/>
  <c r="K723" i="4"/>
  <c r="J723" i="4"/>
  <c r="J722" i="4"/>
  <c r="K722" i="4" s="1"/>
  <c r="K721" i="4"/>
  <c r="J721" i="4"/>
  <c r="J720" i="4"/>
  <c r="K720" i="4" s="1"/>
  <c r="K719" i="4"/>
  <c r="J719" i="4"/>
  <c r="J718" i="4"/>
  <c r="K718" i="4" s="1"/>
  <c r="K717" i="4"/>
  <c r="J717" i="4"/>
  <c r="J716" i="4"/>
  <c r="K716" i="4" s="1"/>
  <c r="K715" i="4"/>
  <c r="J715" i="4"/>
  <c r="J714" i="4"/>
  <c r="K714" i="4" s="1"/>
  <c r="K713" i="4"/>
  <c r="J713" i="4"/>
  <c r="J712" i="4"/>
  <c r="K712" i="4" s="1"/>
  <c r="K711" i="4"/>
  <c r="J711" i="4"/>
  <c r="J710" i="4"/>
  <c r="K710" i="4" s="1"/>
  <c r="K709" i="4"/>
  <c r="J709" i="4"/>
  <c r="J708" i="4"/>
  <c r="K708" i="4" s="1"/>
  <c r="K707" i="4"/>
  <c r="J707" i="4"/>
  <c r="J706" i="4"/>
  <c r="K706" i="4" s="1"/>
  <c r="K705" i="4"/>
  <c r="J705" i="4"/>
  <c r="J704" i="4"/>
  <c r="K704" i="4" s="1"/>
  <c r="K703" i="4"/>
  <c r="J703" i="4"/>
  <c r="J702" i="4"/>
  <c r="K702" i="4" s="1"/>
  <c r="K701" i="4"/>
  <c r="J701" i="4"/>
  <c r="J700" i="4"/>
  <c r="K700" i="4" s="1"/>
  <c r="J699" i="4"/>
  <c r="J698" i="4"/>
  <c r="K698" i="4" s="1"/>
  <c r="J697" i="4"/>
  <c r="K697" i="4" s="1"/>
  <c r="J696" i="4"/>
  <c r="K696" i="4" s="1"/>
  <c r="J695" i="4"/>
  <c r="K695" i="4" s="1"/>
  <c r="J694" i="4"/>
  <c r="K694" i="4" s="1"/>
  <c r="J693" i="4"/>
  <c r="K693" i="4" s="1"/>
  <c r="J692" i="4"/>
  <c r="K692" i="4" s="1"/>
  <c r="J691" i="4"/>
  <c r="K691" i="4" s="1"/>
  <c r="J690" i="4"/>
  <c r="K690" i="4" s="1"/>
  <c r="J689" i="4"/>
  <c r="K689" i="4" s="1"/>
  <c r="J688" i="4"/>
  <c r="K688" i="4" s="1"/>
  <c r="J687" i="4"/>
  <c r="K687" i="4" s="1"/>
  <c r="J686" i="4"/>
  <c r="K686" i="4" s="1"/>
  <c r="J685" i="4"/>
  <c r="K685" i="4" s="1"/>
  <c r="J684" i="4"/>
  <c r="K684" i="4" s="1"/>
  <c r="J683" i="4"/>
  <c r="K683" i="4" s="1"/>
  <c r="J682" i="4"/>
  <c r="K682" i="4" s="1"/>
  <c r="J681" i="4"/>
  <c r="K681" i="4" s="1"/>
  <c r="J680" i="4"/>
  <c r="K680" i="4" s="1"/>
  <c r="J679" i="4"/>
  <c r="K679" i="4" s="1"/>
  <c r="J678" i="4"/>
  <c r="K678" i="4" s="1"/>
  <c r="J677" i="4"/>
  <c r="K677" i="4" s="1"/>
  <c r="J676" i="4"/>
  <c r="K676" i="4" s="1"/>
  <c r="J675" i="4"/>
  <c r="K675" i="4" s="1"/>
  <c r="J674" i="4"/>
  <c r="K674" i="4" s="1"/>
  <c r="J673" i="4"/>
  <c r="K673" i="4" s="1"/>
  <c r="J672" i="4"/>
  <c r="K672" i="4" s="1"/>
  <c r="J671" i="4"/>
  <c r="K671" i="4" s="1"/>
  <c r="J670" i="4"/>
  <c r="K670" i="4" s="1"/>
  <c r="J669" i="4"/>
  <c r="K669" i="4" s="1"/>
  <c r="J668" i="4"/>
  <c r="K668" i="4" s="1"/>
  <c r="J667" i="4"/>
  <c r="K667" i="4" s="1"/>
  <c r="J666" i="4"/>
  <c r="K666" i="4" s="1"/>
  <c r="J665" i="4"/>
  <c r="K665" i="4" s="1"/>
  <c r="J664" i="4"/>
  <c r="K664" i="4" s="1"/>
  <c r="J663" i="4"/>
  <c r="K663" i="4" s="1"/>
  <c r="J662" i="4"/>
  <c r="K662" i="4" s="1"/>
  <c r="J661" i="4"/>
  <c r="K661" i="4" s="1"/>
  <c r="J660" i="4"/>
  <c r="K660" i="4" s="1"/>
  <c r="J659" i="4"/>
  <c r="K659" i="4" s="1"/>
  <c r="J658" i="4"/>
  <c r="K658" i="4" s="1"/>
  <c r="J657" i="4"/>
  <c r="K657" i="4" s="1"/>
  <c r="J656" i="4"/>
  <c r="K656" i="4" s="1"/>
  <c r="J655" i="4"/>
  <c r="K655" i="4" s="1"/>
  <c r="J654" i="4"/>
  <c r="K654" i="4" s="1"/>
  <c r="J653" i="4"/>
  <c r="K653" i="4" s="1"/>
  <c r="J652" i="4"/>
  <c r="K652" i="4" s="1"/>
  <c r="J651" i="4"/>
  <c r="K651" i="4" s="1"/>
  <c r="J650" i="4"/>
  <c r="K650" i="4" s="1"/>
  <c r="J649" i="4"/>
  <c r="K649" i="4" s="1"/>
  <c r="J648" i="4"/>
  <c r="K648" i="4" s="1"/>
  <c r="J647" i="4"/>
  <c r="K647" i="4" s="1"/>
  <c r="J646" i="4"/>
  <c r="K646" i="4" s="1"/>
  <c r="J645" i="4"/>
  <c r="K645" i="4" s="1"/>
  <c r="J644" i="4"/>
  <c r="K644" i="4" s="1"/>
  <c r="J643" i="4"/>
  <c r="K643" i="4" s="1"/>
  <c r="J642" i="4"/>
  <c r="K642" i="4" s="1"/>
  <c r="J641" i="4"/>
  <c r="K641" i="4" s="1"/>
  <c r="J640" i="4"/>
  <c r="K640" i="4" s="1"/>
  <c r="J639" i="4"/>
  <c r="K639" i="4" s="1"/>
  <c r="J638" i="4"/>
  <c r="K638" i="4" s="1"/>
  <c r="J637" i="4"/>
  <c r="K637" i="4" s="1"/>
  <c r="J636" i="4"/>
  <c r="K636" i="4" s="1"/>
  <c r="J635" i="4"/>
  <c r="K635" i="4" s="1"/>
  <c r="J634" i="4"/>
  <c r="K634" i="4" s="1"/>
  <c r="J633" i="4"/>
  <c r="K633" i="4" s="1"/>
  <c r="J632" i="4"/>
  <c r="K632" i="4" s="1"/>
  <c r="J631" i="4"/>
  <c r="K631" i="4" s="1"/>
  <c r="J630" i="4"/>
  <c r="K630" i="4" s="1"/>
  <c r="J629" i="4"/>
  <c r="K629" i="4" s="1"/>
  <c r="J628" i="4"/>
  <c r="K628" i="4" s="1"/>
  <c r="J627" i="4"/>
  <c r="K627" i="4" s="1"/>
  <c r="J626" i="4"/>
  <c r="K626" i="4" s="1"/>
  <c r="J625" i="4"/>
  <c r="K625" i="4" s="1"/>
  <c r="J624" i="4"/>
  <c r="K624" i="4" s="1"/>
  <c r="J623" i="4"/>
  <c r="K623" i="4" s="1"/>
  <c r="J622" i="4"/>
  <c r="K622" i="4" s="1"/>
  <c r="J621" i="4"/>
  <c r="K621" i="4" s="1"/>
  <c r="J620" i="4"/>
  <c r="K620" i="4" s="1"/>
  <c r="J618" i="4"/>
  <c r="K618" i="4" s="1"/>
  <c r="J617" i="4"/>
  <c r="K617" i="4" s="1"/>
  <c r="J616" i="4"/>
  <c r="K616" i="4" s="1"/>
  <c r="J615" i="4"/>
  <c r="K615" i="4" s="1"/>
  <c r="J614" i="4"/>
  <c r="K614" i="4" s="1"/>
  <c r="J613" i="4"/>
  <c r="K613" i="4" s="1"/>
  <c r="J612" i="4"/>
  <c r="K612" i="4" s="1"/>
  <c r="J611" i="4"/>
  <c r="K611" i="4" s="1"/>
  <c r="J610" i="4"/>
  <c r="K610" i="4" s="1"/>
  <c r="J609" i="4"/>
  <c r="K609" i="4" s="1"/>
  <c r="J608" i="4"/>
  <c r="K608" i="4" s="1"/>
  <c r="J607" i="4"/>
  <c r="K607" i="4" s="1"/>
  <c r="J606" i="4"/>
  <c r="K606" i="4" s="1"/>
  <c r="J605" i="4"/>
  <c r="K605" i="4" s="1"/>
  <c r="J604" i="4"/>
  <c r="K604" i="4" s="1"/>
  <c r="J603" i="4"/>
  <c r="K603" i="4" s="1"/>
  <c r="J602" i="4"/>
  <c r="K602" i="4" s="1"/>
  <c r="J601" i="4"/>
  <c r="K601" i="4" s="1"/>
  <c r="J600" i="4"/>
  <c r="K600" i="4" s="1"/>
  <c r="J599" i="4"/>
  <c r="K599" i="4" s="1"/>
  <c r="J598" i="4"/>
  <c r="K598" i="4" s="1"/>
  <c r="J597" i="4"/>
  <c r="K597" i="4" s="1"/>
  <c r="J596" i="4"/>
  <c r="K596" i="4" s="1"/>
  <c r="J595" i="4"/>
  <c r="K595" i="4" s="1"/>
  <c r="J594" i="4"/>
  <c r="K594" i="4" s="1"/>
  <c r="J593" i="4"/>
  <c r="K593" i="4" s="1"/>
  <c r="J592" i="4"/>
  <c r="K592" i="4" s="1"/>
  <c r="J591" i="4"/>
  <c r="K591" i="4" s="1"/>
  <c r="J590" i="4"/>
  <c r="K590" i="4" s="1"/>
  <c r="J589" i="4"/>
  <c r="K589" i="4" s="1"/>
  <c r="J588" i="4"/>
  <c r="K588" i="4" s="1"/>
  <c r="J587" i="4"/>
  <c r="K587" i="4" s="1"/>
  <c r="J586" i="4"/>
  <c r="K586" i="4" s="1"/>
  <c r="J585" i="4"/>
  <c r="K585" i="4" s="1"/>
  <c r="J584" i="4"/>
  <c r="K584" i="4" s="1"/>
  <c r="J583" i="4"/>
  <c r="K583" i="4" s="1"/>
  <c r="J582" i="4"/>
  <c r="K582" i="4" s="1"/>
  <c r="J581" i="4"/>
  <c r="K581" i="4" s="1"/>
  <c r="J580" i="4"/>
  <c r="K580" i="4" s="1"/>
  <c r="J579" i="4"/>
  <c r="K579" i="4" s="1"/>
  <c r="J578" i="4"/>
  <c r="K578" i="4" s="1"/>
  <c r="J577" i="4"/>
  <c r="K577" i="4" s="1"/>
  <c r="J576" i="4"/>
  <c r="K576" i="4" s="1"/>
  <c r="J575" i="4"/>
  <c r="K575" i="4" s="1"/>
  <c r="J574" i="4"/>
  <c r="K574" i="4" s="1"/>
  <c r="J573" i="4"/>
  <c r="K573" i="4" s="1"/>
  <c r="J572" i="4"/>
  <c r="K572" i="4" s="1"/>
  <c r="J571" i="4"/>
  <c r="K571" i="4" s="1"/>
  <c r="J570" i="4"/>
  <c r="K570" i="4" s="1"/>
  <c r="J569" i="4"/>
  <c r="K569" i="4" s="1"/>
  <c r="J568" i="4"/>
  <c r="K568" i="4" s="1"/>
  <c r="J567" i="4"/>
  <c r="K567" i="4" s="1"/>
  <c r="J566" i="4"/>
  <c r="K566" i="4" s="1"/>
  <c r="J565" i="4"/>
  <c r="K565" i="4" s="1"/>
  <c r="J564" i="4"/>
  <c r="K564" i="4" s="1"/>
  <c r="J563" i="4"/>
  <c r="K563" i="4" s="1"/>
  <c r="J562" i="4"/>
  <c r="K562" i="4" s="1"/>
  <c r="J561" i="4"/>
  <c r="K561" i="4" s="1"/>
  <c r="J560" i="4"/>
  <c r="K560" i="4" s="1"/>
  <c r="J559" i="4"/>
  <c r="K559" i="4" s="1"/>
  <c r="J558" i="4"/>
  <c r="K558" i="4" s="1"/>
  <c r="J557" i="4"/>
  <c r="K557" i="4" s="1"/>
  <c r="J556" i="4"/>
  <c r="K556" i="4" s="1"/>
  <c r="J555" i="4"/>
  <c r="K555" i="4" s="1"/>
  <c r="J554" i="4"/>
  <c r="K554" i="4" s="1"/>
  <c r="J553" i="4"/>
  <c r="K553" i="4" s="1"/>
  <c r="J552" i="4"/>
  <c r="K552" i="4" s="1"/>
  <c r="J551" i="4"/>
  <c r="K551" i="4" s="1"/>
  <c r="J550" i="4"/>
  <c r="K550" i="4" s="1"/>
  <c r="J549" i="4"/>
  <c r="K549" i="4" s="1"/>
  <c r="J548" i="4"/>
  <c r="K548" i="4" s="1"/>
  <c r="J547" i="4"/>
  <c r="K547" i="4" s="1"/>
  <c r="J546" i="4"/>
  <c r="K546" i="4" s="1"/>
  <c r="J545" i="4"/>
  <c r="K545" i="4" s="1"/>
  <c r="J544" i="4"/>
  <c r="K544" i="4" s="1"/>
  <c r="J543" i="4"/>
  <c r="K543" i="4" s="1"/>
  <c r="J542" i="4"/>
  <c r="K542" i="4" s="1"/>
  <c r="J541" i="4"/>
  <c r="K541" i="4" s="1"/>
  <c r="J540" i="4"/>
  <c r="K540" i="4" s="1"/>
  <c r="J539" i="4"/>
  <c r="K539" i="4" s="1"/>
  <c r="J538" i="4"/>
  <c r="K538" i="4" s="1"/>
  <c r="J537" i="4"/>
  <c r="K537" i="4" s="1"/>
  <c r="J536" i="4"/>
  <c r="K536" i="4" s="1"/>
  <c r="J535" i="4"/>
  <c r="K535" i="4" s="1"/>
  <c r="J534" i="4"/>
  <c r="K534" i="4" s="1"/>
  <c r="J533" i="4"/>
  <c r="K533" i="4" s="1"/>
  <c r="J532" i="4"/>
  <c r="K532" i="4" s="1"/>
  <c r="J531" i="4"/>
  <c r="K531" i="4" s="1"/>
  <c r="J530" i="4"/>
  <c r="K530" i="4" s="1"/>
  <c r="J529" i="4"/>
  <c r="K529" i="4" s="1"/>
  <c r="J528" i="4"/>
  <c r="K528" i="4" s="1"/>
  <c r="J527" i="4"/>
  <c r="K527" i="4" s="1"/>
  <c r="J526" i="4"/>
  <c r="K526" i="4" s="1"/>
  <c r="J525" i="4"/>
  <c r="K525" i="4" s="1"/>
  <c r="J524" i="4"/>
  <c r="K524" i="4" s="1"/>
  <c r="J523" i="4"/>
  <c r="K523" i="4" s="1"/>
  <c r="J522" i="4"/>
  <c r="K522" i="4" s="1"/>
  <c r="J521" i="4"/>
  <c r="K521" i="4" s="1"/>
  <c r="J520" i="4"/>
  <c r="K520" i="4" s="1"/>
  <c r="J519" i="4"/>
  <c r="K519" i="4" s="1"/>
  <c r="J492" i="4" l="1"/>
  <c r="J491" i="4"/>
  <c r="J490" i="4"/>
  <c r="J489" i="4"/>
  <c r="J488" i="4"/>
  <c r="J487" i="4"/>
  <c r="J486" i="4"/>
  <c r="J485" i="4"/>
  <c r="J484" i="4"/>
  <c r="J483" i="4"/>
  <c r="J482" i="4"/>
  <c r="Q481" i="4"/>
  <c r="J481" i="4"/>
  <c r="P480" i="4"/>
  <c r="J480" i="4"/>
  <c r="J479" i="4"/>
  <c r="J478" i="4"/>
  <c r="J477" i="4"/>
  <c r="J476" i="4"/>
  <c r="J475" i="4"/>
  <c r="J474" i="4"/>
  <c r="J473" i="4"/>
  <c r="J472" i="4"/>
  <c r="J471" i="4"/>
  <c r="J470" i="4"/>
  <c r="J469" i="4"/>
  <c r="J468" i="4"/>
  <c r="J467" i="4"/>
  <c r="J466" i="4"/>
  <c r="J465" i="4"/>
  <c r="J464" i="4"/>
  <c r="J463" i="4"/>
  <c r="J462" i="4"/>
  <c r="J461" i="4"/>
  <c r="J460" i="4"/>
  <c r="J459" i="4"/>
  <c r="J458" i="4"/>
  <c r="J457" i="4"/>
  <c r="J456" i="4"/>
  <c r="J455" i="4"/>
  <c r="J453" i="4"/>
  <c r="J452" i="4"/>
  <c r="J451" i="4"/>
  <c r="J450" i="4"/>
  <c r="J449" i="4"/>
  <c r="J447" i="4"/>
  <c r="J445" i="4"/>
  <c r="J444" i="4"/>
  <c r="J443" i="4"/>
  <c r="J442" i="4"/>
  <c r="J441" i="4"/>
  <c r="J439" i="4"/>
  <c r="J438" i="4"/>
  <c r="J437" i="4"/>
  <c r="J436" i="4"/>
  <c r="J433" i="4"/>
  <c r="J432" i="4"/>
  <c r="J431" i="4"/>
  <c r="J430" i="4"/>
  <c r="J429" i="4"/>
  <c r="J427" i="4"/>
  <c r="J426" i="4"/>
  <c r="J425" i="4"/>
  <c r="J424" i="4"/>
  <c r="J423" i="4"/>
  <c r="J422" i="4"/>
  <c r="J421" i="4"/>
  <c r="J420" i="4"/>
  <c r="J419" i="4"/>
  <c r="J418" i="4"/>
  <c r="J417" i="4"/>
  <c r="J416" i="4"/>
  <c r="J415" i="4"/>
  <c r="J414" i="4"/>
  <c r="J413" i="4"/>
  <c r="J412" i="4"/>
  <c r="J411" i="4"/>
  <c r="J410" i="4"/>
  <c r="J409" i="4"/>
  <c r="J408" i="4"/>
  <c r="J407" i="4"/>
  <c r="J406" i="4"/>
  <c r="J405" i="4"/>
  <c r="J404" i="4"/>
  <c r="J403" i="4"/>
  <c r="J402" i="4"/>
  <c r="J401" i="4"/>
  <c r="J400" i="4"/>
  <c r="J399" i="4"/>
  <c r="J398" i="4"/>
  <c r="J397" i="4"/>
  <c r="J396" i="4"/>
  <c r="J395" i="4"/>
  <c r="J394" i="4"/>
  <c r="J393" i="4"/>
  <c r="J392" i="4"/>
  <c r="J391" i="4"/>
  <c r="J390" i="4"/>
  <c r="J389" i="4"/>
  <c r="J388" i="4"/>
  <c r="J387" i="4"/>
  <c r="J385" i="4"/>
  <c r="J384" i="4"/>
  <c r="J383" i="4"/>
  <c r="J382" i="4"/>
  <c r="J381" i="4"/>
  <c r="J380" i="4"/>
  <c r="J379" i="4"/>
  <c r="J378" i="4"/>
  <c r="J377" i="4"/>
  <c r="J376" i="4"/>
  <c r="J375" i="4"/>
  <c r="J374" i="4"/>
  <c r="J373" i="4"/>
  <c r="J372" i="4"/>
  <c r="J371" i="4"/>
  <c r="J370" i="4"/>
  <c r="J369" i="4"/>
  <c r="J368" i="4"/>
  <c r="J367" i="4"/>
  <c r="J366" i="4"/>
  <c r="J365" i="4"/>
  <c r="J364" i="4"/>
  <c r="J363" i="4"/>
  <c r="J361" i="4"/>
  <c r="J360" i="4"/>
  <c r="J359" i="4"/>
  <c r="J358" i="4"/>
  <c r="J357" i="4"/>
  <c r="J356" i="4"/>
  <c r="J355" i="4"/>
  <c r="J354" i="4"/>
  <c r="J353" i="4"/>
  <c r="J352" i="4"/>
  <c r="J351" i="4"/>
  <c r="J350" i="4"/>
  <c r="J349" i="4"/>
  <c r="J348" i="4"/>
  <c r="J347" i="4"/>
  <c r="J346" i="4"/>
  <c r="J345" i="4"/>
  <c r="J344" i="4"/>
  <c r="J343" i="4"/>
  <c r="J342" i="4"/>
  <c r="J341" i="4"/>
  <c r="J340" i="4"/>
  <c r="J339" i="4"/>
  <c r="J338" i="4"/>
  <c r="J337" i="4"/>
  <c r="J336" i="4"/>
  <c r="J335" i="4"/>
  <c r="J334" i="4"/>
  <c r="J333" i="4"/>
  <c r="J332" i="4"/>
  <c r="J331" i="4"/>
  <c r="J330" i="4"/>
  <c r="J329" i="4"/>
  <c r="J328" i="4"/>
  <c r="J327" i="4"/>
  <c r="J326" i="4"/>
  <c r="J325" i="4"/>
  <c r="J324" i="4"/>
  <c r="J323" i="4"/>
  <c r="J322" i="4"/>
  <c r="J321" i="4"/>
  <c r="J320" i="4"/>
  <c r="J319" i="4"/>
  <c r="J318" i="4"/>
  <c r="J317" i="4"/>
  <c r="J316" i="4"/>
  <c r="J315" i="4"/>
  <c r="J314" i="4"/>
  <c r="J313" i="4"/>
  <c r="J312" i="4"/>
  <c r="J311" i="4"/>
  <c r="J310" i="4"/>
  <c r="J309" i="4"/>
  <c r="J308" i="4"/>
  <c r="J307" i="4"/>
  <c r="J306" i="4"/>
  <c r="J305" i="4"/>
  <c r="J304" i="4"/>
  <c r="J303" i="4"/>
  <c r="J302" i="4"/>
  <c r="J301" i="4"/>
  <c r="J300" i="4"/>
  <c r="J299" i="4"/>
  <c r="J298" i="4"/>
  <c r="J297" i="4"/>
  <c r="J296" i="4"/>
  <c r="J295" i="4"/>
  <c r="J294" i="4"/>
  <c r="J293" i="4"/>
  <c r="J292" i="4"/>
  <c r="J291" i="4"/>
  <c r="J290" i="4"/>
  <c r="J289" i="4"/>
  <c r="J288" i="4"/>
  <c r="J287" i="4"/>
  <c r="J286" i="4"/>
  <c r="J285" i="4"/>
  <c r="J284" i="4"/>
  <c r="J283" i="4"/>
  <c r="J282" i="4"/>
  <c r="J281" i="4"/>
  <c r="J280" i="4"/>
  <c r="J279" i="4"/>
  <c r="J278" i="4"/>
  <c r="J277" i="4"/>
  <c r="J276" i="4"/>
  <c r="J275" i="4"/>
  <c r="J274" i="4"/>
  <c r="J273" i="4"/>
  <c r="J272" i="4"/>
  <c r="J271" i="4"/>
  <c r="J270" i="4"/>
  <c r="J269" i="4"/>
  <c r="J268" i="4"/>
  <c r="J267" i="4"/>
  <c r="J266" i="4"/>
  <c r="J265" i="4"/>
  <c r="J264" i="4"/>
  <c r="J263" i="4"/>
  <c r="J262" i="4"/>
  <c r="J261" i="4"/>
  <c r="J260" i="4"/>
  <c r="J259" i="4"/>
  <c r="J258" i="4"/>
  <c r="J257" i="4"/>
  <c r="J256" i="4"/>
  <c r="J255" i="4"/>
  <c r="J254" i="4"/>
  <c r="J253" i="4"/>
  <c r="J252" i="4"/>
  <c r="J251" i="4"/>
  <c r="J250" i="4"/>
  <c r="J249" i="4"/>
  <c r="J248" i="4"/>
  <c r="J247" i="4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 l="1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5" i="4"/>
  <c r="J194" i="4"/>
  <c r="J193" i="4"/>
  <c r="J191" i="4"/>
  <c r="J190" i="4"/>
  <c r="J189" i="4"/>
  <c r="J188" i="4"/>
  <c r="J187" i="4"/>
  <c r="K109" i="4" l="1"/>
  <c r="J109" i="4"/>
  <c r="K108" i="4"/>
  <c r="J108" i="4"/>
  <c r="J107" i="4"/>
  <c r="K107" i="4" s="1"/>
  <c r="J106" i="4"/>
  <c r="K106" i="4" s="1"/>
  <c r="K105" i="4"/>
  <c r="J105" i="4"/>
  <c r="K104" i="4"/>
  <c r="J104" i="4"/>
  <c r="J103" i="4"/>
  <c r="K103" i="4" s="1"/>
  <c r="J102" i="4"/>
  <c r="K102" i="4" s="1"/>
  <c r="J101" i="4"/>
  <c r="K101" i="4" s="1"/>
  <c r="J100" i="4"/>
  <c r="K100" i="4" s="1"/>
  <c r="J99" i="4"/>
  <c r="K99" i="4" s="1"/>
  <c r="J98" i="4"/>
  <c r="K98" i="4" s="1"/>
  <c r="J97" i="4"/>
  <c r="K97" i="4" s="1"/>
  <c r="J96" i="4"/>
  <c r="K96" i="4" s="1"/>
  <c r="J95" i="4"/>
  <c r="K95" i="4" s="1"/>
  <c r="J94" i="4"/>
  <c r="K94" i="4" s="1"/>
  <c r="J93" i="4"/>
  <c r="K93" i="4" s="1"/>
  <c r="J92" i="4"/>
  <c r="K92" i="4" s="1"/>
  <c r="J91" i="4"/>
  <c r="K91" i="4" s="1"/>
  <c r="J90" i="4"/>
  <c r="K90" i="4" s="1"/>
  <c r="J89" i="4"/>
  <c r="K89" i="4" s="1"/>
  <c r="J88" i="4"/>
  <c r="K88" i="4" s="1"/>
  <c r="J87" i="4" l="1"/>
  <c r="K87" i="4" s="1"/>
  <c r="J86" i="4"/>
  <c r="K86" i="4" s="1"/>
  <c r="J85" i="4"/>
  <c r="K85" i="4" s="1"/>
  <c r="J84" i="4"/>
  <c r="K84" i="4" s="1"/>
  <c r="J83" i="4"/>
  <c r="K83" i="4" s="1"/>
  <c r="J82" i="4"/>
  <c r="K82" i="4" s="1"/>
  <c r="J81" i="4"/>
  <c r="K81" i="4" s="1"/>
  <c r="J80" i="4"/>
  <c r="K80" i="4" s="1"/>
  <c r="J79" i="4"/>
  <c r="K79" i="4" s="1"/>
  <c r="K78" i="4"/>
  <c r="K77" i="4"/>
  <c r="K76" i="4"/>
  <c r="K75" i="4"/>
  <c r="K74" i="4"/>
  <c r="K73" i="4"/>
  <c r="K72" i="4"/>
  <c r="K71" i="4"/>
  <c r="K70" i="4"/>
  <c r="K69" i="4"/>
  <c r="K68" i="4"/>
  <c r="J67" i="4" l="1"/>
  <c r="K67" i="4" s="1"/>
  <c r="J66" i="4"/>
  <c r="K66" i="4" s="1"/>
  <c r="J65" i="4"/>
  <c r="K65" i="4" s="1"/>
  <c r="J64" i="4"/>
  <c r="K64" i="4" s="1"/>
  <c r="J63" i="4"/>
  <c r="K63" i="4" s="1"/>
  <c r="K62" i="4"/>
  <c r="K61" i="4"/>
  <c r="J60" i="4"/>
  <c r="K60" i="4" s="1"/>
  <c r="J59" i="4"/>
  <c r="K59" i="4" s="1"/>
  <c r="J58" i="4"/>
  <c r="K58" i="4" s="1"/>
  <c r="J57" i="4"/>
  <c r="K57" i="4" s="1"/>
  <c r="J56" i="4"/>
  <c r="K56" i="4" s="1"/>
  <c r="J55" i="4"/>
  <c r="K55" i="4" s="1"/>
  <c r="J54" i="4"/>
  <c r="K54" i="4" s="1"/>
  <c r="J53" i="4"/>
  <c r="K53" i="4" s="1"/>
  <c r="J52" i="4"/>
  <c r="K52" i="4" s="1"/>
  <c r="J51" i="4"/>
  <c r="K51" i="4" s="1"/>
  <c r="J50" i="4"/>
  <c r="K50" i="4" s="1"/>
  <c r="J49" i="4"/>
  <c r="K49" i="4" s="1"/>
  <c r="J48" i="4"/>
  <c r="K48" i="4" s="1"/>
  <c r="J47" i="4"/>
  <c r="K47" i="4" s="1"/>
  <c r="J46" i="4"/>
  <c r="K46" i="4" s="1"/>
  <c r="J45" i="4"/>
  <c r="K45" i="4" s="1"/>
  <c r="J44" i="4"/>
  <c r="K44" i="4" s="1"/>
  <c r="J43" i="4"/>
  <c r="K43" i="4" s="1"/>
  <c r="J42" i="4"/>
  <c r="J41" i="4"/>
  <c r="K41" i="4" s="1"/>
  <c r="J40" i="4"/>
  <c r="K40" i="4" s="1"/>
  <c r="J39" i="4"/>
  <c r="K39" i="4" s="1"/>
  <c r="J38" i="4"/>
  <c r="K38" i="4" s="1"/>
  <c r="J37" i="4"/>
  <c r="K37" i="4" s="1"/>
  <c r="J36" i="4"/>
  <c r="K36" i="4" s="1"/>
  <c r="J35" i="4" l="1"/>
  <c r="K35" i="4" s="1"/>
  <c r="K34" i="4"/>
  <c r="K33" i="4"/>
  <c r="J32" i="4"/>
  <c r="K32" i="4" s="1"/>
  <c r="J31" i="4"/>
  <c r="K31" i="4" s="1"/>
  <c r="J30" i="4"/>
  <c r="K30" i="4" s="1"/>
  <c r="J29" i="4"/>
  <c r="K29" i="4" s="1"/>
  <c r="J28" i="4"/>
  <c r="K28" i="4" s="1"/>
  <c r="J27" i="4"/>
  <c r="K27" i="4" s="1"/>
  <c r="J26" i="4"/>
  <c r="K26" i="4" s="1"/>
  <c r="J25" i="4"/>
  <c r="K25" i="4" s="1"/>
  <c r="J24" i="4"/>
  <c r="K24" i="4" s="1"/>
  <c r="J23" i="4"/>
  <c r="K23" i="4" s="1"/>
  <c r="J22" i="4"/>
  <c r="K22" i="4" s="1"/>
  <c r="J21" i="4"/>
  <c r="K21" i="4" s="1"/>
  <c r="J20" i="4"/>
  <c r="K20" i="4" s="1"/>
  <c r="J19" i="4"/>
  <c r="K19" i="4" s="1"/>
  <c r="J18" i="4"/>
  <c r="K18" i="4" s="1"/>
  <c r="J17" i="4"/>
  <c r="K17" i="4" s="1"/>
  <c r="J16" i="4"/>
  <c r="K16" i="4" s="1"/>
  <c r="J15" i="4"/>
  <c r="K15" i="4" s="1"/>
  <c r="J14" i="4"/>
  <c r="K14" i="4" s="1"/>
  <c r="J13" i="4"/>
  <c r="K13" i="4" s="1"/>
  <c r="J12" i="4"/>
  <c r="K12" i="4" s="1"/>
  <c r="J11" i="4"/>
  <c r="K11" i="4" s="1"/>
  <c r="J10" i="4"/>
  <c r="K10" i="4" s="1"/>
  <c r="J9" i="4"/>
  <c r="K9" i="4" s="1"/>
  <c r="J8" i="4"/>
  <c r="K8" i="4" s="1"/>
  <c r="F44" i="1" l="1"/>
  <c r="F43" i="1"/>
  <c r="D45" i="1"/>
  <c r="D44" i="1"/>
  <c r="D43" i="1"/>
  <c r="K35" i="1"/>
  <c r="L35" i="1" s="1"/>
  <c r="L34" i="1"/>
  <c r="L33" i="1"/>
  <c r="K32" i="1"/>
  <c r="L32" i="1" s="1"/>
  <c r="K31" i="1"/>
  <c r="L31" i="1" s="1"/>
  <c r="K30" i="1"/>
  <c r="L30" i="1" s="1"/>
  <c r="K29" i="1"/>
  <c r="L29" i="1" s="1"/>
  <c r="K28" i="1"/>
  <c r="L28" i="1" s="1"/>
  <c r="K27" i="1"/>
  <c r="L27" i="1" s="1"/>
  <c r="L26" i="1"/>
  <c r="K26" i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L18" i="1"/>
  <c r="K18" i="1"/>
  <c r="K17" i="1"/>
  <c r="L17" i="1" s="1"/>
  <c r="K16" i="1"/>
  <c r="L16" i="1" s="1"/>
  <c r="K15" i="1"/>
  <c r="L15" i="1" s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  <c r="N43" i="1" l="1"/>
  <c r="F45" i="1" l="1"/>
</calcChain>
</file>

<file path=xl/comments1.xml><?xml version="1.0" encoding="utf-8"?>
<comments xmlns="http://schemas.openxmlformats.org/spreadsheetml/2006/main">
  <authors>
    <author>Windows User</author>
  </authors>
  <commentList>
    <comment ref="F7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ý thứcvtham gia học tập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chấp hành nội quy, quy chế của nhà trường</t>
        </r>
      </text>
    </comment>
    <comment ref="H7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tham gia các hoạt động thể thao, ...</t>
        </r>
      </text>
    </comment>
    <comment ref="I7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ý thức trong quan hệ cộng đồng</t>
        </r>
      </text>
    </comment>
    <comment ref="J7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tham gia công việc đoàn lớp...</t>
        </r>
      </text>
    </comment>
  </commentList>
</comments>
</file>

<file path=xl/comments2.xml><?xml version="1.0" encoding="utf-8"?>
<comments xmlns="http://schemas.openxmlformats.org/spreadsheetml/2006/main">
  <authors>
    <author>Windows User</author>
  </authors>
  <commentList>
    <comment ref="E7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ý thứcvtham gia học tập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chấp hành nội quy, quy chế của nhà trường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tham gia các hoạt động thể thao, ...</t>
        </r>
      </text>
    </comment>
    <comment ref="H7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ý thức trong quan hệ cộng đồng</t>
        </r>
      </text>
    </comment>
    <comment ref="I7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tham gia công việc đoàn lớp...</t>
        </r>
      </text>
    </comment>
  </commentList>
</comments>
</file>

<file path=xl/comments3.xml><?xml version="1.0" encoding="utf-8"?>
<comments xmlns="http://schemas.openxmlformats.org/spreadsheetml/2006/main">
  <authors>
    <author>Windows User</author>
  </authors>
  <commentList>
    <comment ref="E5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ý thứcvtham gia học tập</t>
        </r>
      </text>
    </comment>
    <comment ref="F5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chấp hành nội quy, quy chế của nhà trường</t>
        </r>
      </text>
    </comment>
    <comment ref="G5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tham gia các hoạt động thể thao, ...</t>
        </r>
      </text>
    </comment>
    <comment ref="H5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ý thức trong quan hệ cộng đồng</t>
        </r>
      </text>
    </comment>
    <comment ref="I5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tham gia công việc đoàn lớp...</t>
        </r>
      </text>
    </comment>
  </commentList>
</comments>
</file>

<file path=xl/comments4.xml><?xml version="1.0" encoding="utf-8"?>
<comments xmlns="http://schemas.openxmlformats.org/spreadsheetml/2006/main">
  <authors>
    <author>Windows User</author>
  </authors>
  <commentList>
    <comment ref="E5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ý thứcvtham gia học tập</t>
        </r>
      </text>
    </comment>
    <comment ref="F5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chấp hành nội quy, quy chế của nhà trường</t>
        </r>
      </text>
    </comment>
    <comment ref="G5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tham gia các hoạt động thể thao, ...</t>
        </r>
      </text>
    </comment>
    <comment ref="H5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ý thức trong quan hệ cộng đồng</t>
        </r>
      </text>
    </comment>
    <comment ref="I5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tham gia công việc đoàn lớp...</t>
        </r>
      </text>
    </comment>
  </commentList>
</comments>
</file>

<file path=xl/sharedStrings.xml><?xml version="1.0" encoding="utf-8"?>
<sst xmlns="http://schemas.openxmlformats.org/spreadsheetml/2006/main" count="15769" uniqueCount="2540">
  <si>
    <t>TT</t>
  </si>
  <si>
    <t>Họ</t>
  </si>
  <si>
    <t>Tên</t>
  </si>
  <si>
    <t>Ghi chú</t>
  </si>
  <si>
    <t>%</t>
  </si>
  <si>
    <t>Số SV tham gia đánh giá</t>
  </si>
  <si>
    <t>XS</t>
  </si>
  <si>
    <t>Tốt</t>
  </si>
  <si>
    <t>Khá</t>
  </si>
  <si>
    <t>TB</t>
  </si>
  <si>
    <t>Yếu</t>
  </si>
  <si>
    <t>SL</t>
  </si>
  <si>
    <t>(Ký và ghi rõ họ tên)</t>
  </si>
  <si>
    <t>Lớp 
chuyên ngành</t>
  </si>
  <si>
    <t>Kém</t>
  </si>
  <si>
    <t>Tổng</t>
  </si>
  <si>
    <t>Cụ thể các lớp như sau:</t>
  </si>
  <si>
    <t>Lớp
 CN</t>
  </si>
  <si>
    <t>MÃ SV</t>
  </si>
  <si>
    <t>Điểm nội dung</t>
  </si>
  <si>
    <t>Tổng điểm</t>
  </si>
  <si>
    <t>Xếp loại</t>
  </si>
  <si>
    <t>Nội 
dung 1</t>
  </si>
  <si>
    <t>Nội 
dung 2</t>
  </si>
  <si>
    <t>Nội 
dung 3</t>
  </si>
  <si>
    <t>Nội 
dung 4</t>
  </si>
  <si>
    <t>Nội 
dung 5</t>
  </si>
  <si>
    <t>CỐ VẤN HỌC TẬP</t>
  </si>
  <si>
    <t>Lớp (Ghi mã lớp) CNTT02 , Họ tên Cố vấn học tập: Nguyễn Phương Thảo</t>
  </si>
  <si>
    <t>CQ14DH0041</t>
  </si>
  <si>
    <t>CQ14DH0274</t>
  </si>
  <si>
    <t>CQ14DH0083</t>
  </si>
  <si>
    <t>CQ14DH0279</t>
  </si>
  <si>
    <t>CQ14DH0267</t>
  </si>
  <si>
    <t>CQ14DH0001</t>
  </si>
  <si>
    <t>CQ14DH0275</t>
  </si>
  <si>
    <t>CQ14DH0306</t>
  </si>
  <si>
    <t>CQ14DH0223</t>
  </si>
  <si>
    <t>CQ14DH0303</t>
  </si>
  <si>
    <t>CQ14DH0032</t>
  </si>
  <si>
    <t>CQ14DH0124</t>
  </si>
  <si>
    <t>CQ14DH0176</t>
  </si>
  <si>
    <t>CQ14DH0120</t>
  </si>
  <si>
    <t>CQ14DH0132</t>
  </si>
  <si>
    <t>CQ14DH0122</t>
  </si>
  <si>
    <t>CQ14DH0233</t>
  </si>
  <si>
    <t>CQ14DH0222</t>
  </si>
  <si>
    <t>Bình</t>
  </si>
  <si>
    <t>Chiến</t>
  </si>
  <si>
    <t>Huy</t>
  </si>
  <si>
    <t>Khải</t>
  </si>
  <si>
    <t>Luân</t>
  </si>
  <si>
    <t>Nga</t>
  </si>
  <si>
    <t>Nhân</t>
  </si>
  <si>
    <t>Thạch</t>
  </si>
  <si>
    <t>Thắng</t>
  </si>
  <si>
    <t>Toàn</t>
  </si>
  <si>
    <t>Trung</t>
  </si>
  <si>
    <t>Kiên</t>
  </si>
  <si>
    <t>Linh</t>
  </si>
  <si>
    <t>Phát</t>
  </si>
  <si>
    <t>Trường</t>
  </si>
  <si>
    <t>Tuấn</t>
  </si>
  <si>
    <t>Dương Thế</t>
  </si>
  <si>
    <t>Nguyễn Trần</t>
  </si>
  <si>
    <t>Lâm Thanh</t>
  </si>
  <si>
    <t>Đỗ Minh</t>
  </si>
  <si>
    <t>Nguyễn Trường Tiến</t>
  </si>
  <si>
    <t>Phan Thị Khánh</t>
  </si>
  <si>
    <t>Nguyễn Trung</t>
  </si>
  <si>
    <t>Vũ Văn</t>
  </si>
  <si>
    <t>Chu Sỹ</t>
  </si>
  <si>
    <t>Bùi Duy</t>
  </si>
  <si>
    <t>Hoàng Văn</t>
  </si>
  <si>
    <t>Hà Hồng</t>
  </si>
  <si>
    <t>Trần Thu</t>
  </si>
  <si>
    <t>Nguyễn Văn</t>
  </si>
  <si>
    <t>Nguyễn Quang</t>
  </si>
  <si>
    <t>Phạm Hoàng</t>
  </si>
  <si>
    <t>Hoàng Minh</t>
  </si>
  <si>
    <t>Nguyễn Thanh</t>
  </si>
  <si>
    <t>CNPM</t>
  </si>
  <si>
    <t>MMT</t>
  </si>
  <si>
    <t>Chang</t>
  </si>
  <si>
    <t>Chilasack</t>
  </si>
  <si>
    <t>Douangchamnpa</t>
  </si>
  <si>
    <t>Hervaxeng</t>
  </si>
  <si>
    <t>Keoking</t>
  </si>
  <si>
    <t>Khampranisong</t>
  </si>
  <si>
    <t>Phandala</t>
  </si>
  <si>
    <t>Phonthachack</t>
  </si>
  <si>
    <t>Souksitthi</t>
  </si>
  <si>
    <t>Thammavong</t>
  </si>
  <si>
    <t>LA14DH0001</t>
  </si>
  <si>
    <t>LA14DH0016</t>
  </si>
  <si>
    <t>LA14DH0002</t>
  </si>
  <si>
    <t>LA14DH0003</t>
  </si>
  <si>
    <t>LA14DH0004</t>
  </si>
  <si>
    <t>LA14DH0011</t>
  </si>
  <si>
    <t>LA14DH0012</t>
  </si>
  <si>
    <t>LA14DH0008</t>
  </si>
  <si>
    <t>LA14DH0009</t>
  </si>
  <si>
    <t>LA14DH0010</t>
  </si>
  <si>
    <t>Nguyễn Phương Thảo</t>
  </si>
  <si>
    <t xml:space="preserve">Lý do sinh viên không đánh giá: </t>
  </si>
  <si>
    <t>MMT K14</t>
  </si>
  <si>
    <t>CNPM K14</t>
  </si>
  <si>
    <t>Vũ</t>
  </si>
  <si>
    <t>Soulideth</t>
  </si>
  <si>
    <t>Phommady</t>
  </si>
  <si>
    <t>Mittaphab</t>
  </si>
  <si>
    <t>Seng</t>
  </si>
  <si>
    <t>Anousith</t>
  </si>
  <si>
    <t>Xaiyalard</t>
  </si>
  <si>
    <t>Phonepadith</t>
  </si>
  <si>
    <t>Chansavath</t>
  </si>
  <si>
    <t>Bounchan</t>
  </si>
  <si>
    <t>Sinthana</t>
  </si>
  <si>
    <t>Tổng số sinh viên tham gia đánh giá: 28, chiếm : 100%. Số sinh viên không tham gia đáng giá:0</t>
  </si>
  <si>
    <t>TỔNG HỢP RÈN LUYỆN KỲ II NĂM HỌC 2024 - 2025</t>
  </si>
  <si>
    <t>(Kèm theo Thông báo:             /TB - ĐHCNQN, ngày      tháng   năm 2025)</t>
  </si>
  <si>
    <t>Tổng hợp rèn luyện học kỳ 2 năm học 2024- 2025</t>
  </si>
  <si>
    <t xml:space="preserve"> I. ĐG Rèn luyện kỳ 2 năm học 2024 - 2025</t>
  </si>
  <si>
    <t>Quảng Ninh, ngày 15 tháng 07 năm 2025</t>
  </si>
  <si>
    <t>Nguyễn Thảo</t>
  </si>
  <si>
    <t>CNTT02</t>
  </si>
  <si>
    <t>LA15DH0013</t>
  </si>
  <si>
    <t>CNPM K15</t>
  </si>
  <si>
    <t>CNTT03</t>
  </si>
  <si>
    <t>CQ15DH0272</t>
  </si>
  <si>
    <t>CQ15DH0164</t>
  </si>
  <si>
    <t>CQ15DH0179</t>
  </si>
  <si>
    <t>CQ15DH0182</t>
  </si>
  <si>
    <t>CQ15DH0178</t>
  </si>
  <si>
    <t>CQ15DH0277</t>
  </si>
  <si>
    <t>KÉM</t>
  </si>
  <si>
    <t>CQ15DH0039</t>
  </si>
  <si>
    <t>CQ15DH0276</t>
  </si>
  <si>
    <t>CQ15DH0010</t>
  </si>
  <si>
    <t>LA15DH0030</t>
  </si>
  <si>
    <t>CQ15DH0168</t>
  </si>
  <si>
    <t>CQ15DH0180</t>
  </si>
  <si>
    <t>CQ15DH0171</t>
  </si>
  <si>
    <t>LA15DH0007</t>
  </si>
  <si>
    <t>LA15DH0021</t>
  </si>
  <si>
    <t>LA15DH0017</t>
  </si>
  <si>
    <t>CQ15DH0172</t>
  </si>
  <si>
    <t>LA15DH0011</t>
  </si>
  <si>
    <t>LA15DH0005</t>
  </si>
  <si>
    <t>LA15DH0024</t>
  </si>
  <si>
    <t>CQ15DH0183</t>
  </si>
  <si>
    <t>CQ15DH0184</t>
  </si>
  <si>
    <t>CQ15DH0185</t>
  </si>
  <si>
    <t>CQ15DH0270</t>
  </si>
  <si>
    <t>CQ15DH0173</t>
  </si>
  <si>
    <t>CQ15DH0271</t>
  </si>
  <si>
    <t>CQ15DH0175</t>
  </si>
  <si>
    <t>CQ15DH0176</t>
  </si>
  <si>
    <t>CQ15DH0177</t>
  </si>
  <si>
    <t>CQ15DH0084</t>
  </si>
  <si>
    <t>LA15DH0016</t>
  </si>
  <si>
    <t>CQ16DH0647</t>
  </si>
  <si>
    <t>CNTT01</t>
  </si>
  <si>
    <t>Nguyễn Chinh</t>
  </si>
  <si>
    <t>CQ16DH0310</t>
  </si>
  <si>
    <t>CQ16DH0411</t>
  </si>
  <si>
    <t>CQ16DH0175</t>
  </si>
  <si>
    <t>CQ16DH0506</t>
  </si>
  <si>
    <t>CQ16DH0090</t>
  </si>
  <si>
    <t>LA16DH0046</t>
  </si>
  <si>
    <t>LA16DH0045</t>
  </si>
  <si>
    <t>LA16DH0048</t>
  </si>
  <si>
    <t>LA16DH0042</t>
  </si>
  <si>
    <t>LA16DH0051</t>
  </si>
  <si>
    <t>CQ16DH0012</t>
  </si>
  <si>
    <t>DHMMT16</t>
  </si>
  <si>
    <t>CQ16DH0422</t>
  </si>
  <si>
    <t>CQ16DH0249</t>
  </si>
  <si>
    <t>CQ16DH0425</t>
  </si>
  <si>
    <t>CQ16DH0526</t>
  </si>
  <si>
    <t>CQ16DH0567</t>
  </si>
  <si>
    <t>CQ16DH0672</t>
  </si>
  <si>
    <t>CQ16DH0384</t>
  </si>
  <si>
    <t>LTCQ15DH010</t>
  </si>
  <si>
    <t>LT CNPM K15</t>
  </si>
  <si>
    <t>Nguyễn Thanh Bình</t>
  </si>
  <si>
    <t>Hoàng Minh Chiến</t>
  </si>
  <si>
    <t>Phạm Hoàng Huy</t>
  </si>
  <si>
    <t>Nguyễn Quang Khải</t>
  </si>
  <si>
    <t>Nguyễn Văn Luân</t>
  </si>
  <si>
    <t>Trần Thu Nga</t>
  </si>
  <si>
    <t>Hà Hồng Nhân</t>
  </si>
  <si>
    <t>Hoàng Văn Thạch</t>
  </si>
  <si>
    <t>Chu Sỹ Toàn</t>
  </si>
  <si>
    <t>Vũ Văn Trung</t>
  </si>
  <si>
    <t>Nguyễn Trung Kiên</t>
  </si>
  <si>
    <t>Phan Thị Khánh Linh</t>
  </si>
  <si>
    <t>Nguyễn Trường Tiến Phát</t>
  </si>
  <si>
    <t>Bùi Duy Thắng</t>
  </si>
  <si>
    <t>Đỗ Minh Trường</t>
  </si>
  <si>
    <t>Lâm Thanh Tuấn</t>
  </si>
  <si>
    <t>Nguyễn Trần Vũ</t>
  </si>
  <si>
    <t>Dương Thế Vũ</t>
  </si>
  <si>
    <t>Soulideth Chang</t>
  </si>
  <si>
    <t>Phommady Chilasack</t>
  </si>
  <si>
    <t>Mittaphab Douangchamnpa</t>
  </si>
  <si>
    <t>Seng Hervaxeng</t>
  </si>
  <si>
    <t>Anousith Keoking</t>
  </si>
  <si>
    <t>Xaiyalard Khampranisong</t>
  </si>
  <si>
    <t>Phonepadith Phandala</t>
  </si>
  <si>
    <t>Chansavath Phonthachack</t>
  </si>
  <si>
    <t>Bounchan Souksitthi</t>
  </si>
  <si>
    <t>Sinthana Thammavong</t>
  </si>
  <si>
    <t>Xuendavanh  Ansee</t>
  </si>
  <si>
    <t>Phạm Quốc  Cường</t>
  </si>
  <si>
    <t>Sầm Khánh  Duy</t>
  </si>
  <si>
    <t>Phạm Hải  Đăng</t>
  </si>
  <si>
    <t>Hoàng Văn  Đức</t>
  </si>
  <si>
    <t>Đinh Quang  Hữu</t>
  </si>
  <si>
    <t>Đỗ Trung  Hiếu</t>
  </si>
  <si>
    <t>Nguyễn Huy  Hoàng</t>
  </si>
  <si>
    <t>Nguyễn Thị Hồng  Huế</t>
  </si>
  <si>
    <t>Đỗ Mạnh  Hùng</t>
  </si>
  <si>
    <t>Thoumvilay  Keo</t>
  </si>
  <si>
    <t>Hoàng Trung  Kiên</t>
  </si>
  <si>
    <t>Nguyễn Vũ Vương  Long</t>
  </si>
  <si>
    <t>Nguyễn Sơn  Nam</t>
  </si>
  <si>
    <t>Mounthinthai  Nilakone</t>
  </si>
  <si>
    <t>Xayavong  Outhai</t>
  </si>
  <si>
    <t>Chanfong  Phetsakhone</t>
  </si>
  <si>
    <t>Vũ Đại  Phong</t>
  </si>
  <si>
    <t>Phanthavong  Photchama</t>
  </si>
  <si>
    <t>Panyasai  Saikeo</t>
  </si>
  <si>
    <t>Phanthavong  Soulita</t>
  </si>
  <si>
    <t>Lại Đức  Thành</t>
  </si>
  <si>
    <t>Trần Trọng Duy  Thành</t>
  </si>
  <si>
    <t>Đỗ Thanh  Thảo</t>
  </si>
  <si>
    <t>Trần Văn  Thắng</t>
  </si>
  <si>
    <t>Vũ Hữu  Thắng</t>
  </si>
  <si>
    <t>Phùng Văn  Tiến</t>
  </si>
  <si>
    <t>Trịnh Xuân  Trung</t>
  </si>
  <si>
    <t>Phạm Quang  Trường</t>
  </si>
  <si>
    <t>Đoàn Đỗ Duy  Tùng</t>
  </si>
  <si>
    <t>Nguyễn Quốc  Việt</t>
  </si>
  <si>
    <t>Khanthida  Vongvaen</t>
  </si>
  <si>
    <t xml:space="preserve">Nguyễn Thị Thùy  Dung </t>
  </si>
  <si>
    <t xml:space="preserve">Đoàn Khánh  Duy </t>
  </si>
  <si>
    <t xml:space="preserve">Nguyễn Đức  Đạt </t>
  </si>
  <si>
    <t xml:space="preserve">Nguyễn Hương  Giang </t>
  </si>
  <si>
    <t xml:space="preserve">Nguyễn Duy  Phong </t>
  </si>
  <si>
    <t xml:space="preserve">Lưu Hải  Tuân </t>
  </si>
  <si>
    <t xml:space="preserve">Poyfai  Chanpaserd </t>
  </si>
  <si>
    <t xml:space="preserve">Phonenidda  Khampong </t>
  </si>
  <si>
    <t xml:space="preserve">Nidavanh  Thaibamloung </t>
  </si>
  <si>
    <t xml:space="preserve">Kitthiphong  Vongdala </t>
  </si>
  <si>
    <t xml:space="preserve">Nouk  Xaiyavong </t>
  </si>
  <si>
    <t xml:space="preserve">Nguyễn Đức Dũng </t>
  </si>
  <si>
    <t xml:space="preserve">Tạ Minh Đức </t>
  </si>
  <si>
    <t xml:space="preserve">Phạm Xuân Huy </t>
  </si>
  <si>
    <t xml:space="preserve">Ngô Đình Khương </t>
  </si>
  <si>
    <t xml:space="preserve">Tô Đức Mạnh </t>
  </si>
  <si>
    <t xml:space="preserve">Trần Duy Nam </t>
  </si>
  <si>
    <t xml:space="preserve">Phan Hải Ninh </t>
  </si>
  <si>
    <t xml:space="preserve">Trương Hùng Việt </t>
  </si>
  <si>
    <t xml:space="preserve">Ngô Doãn Tôn </t>
  </si>
  <si>
    <t>Họ và tên</t>
  </si>
  <si>
    <t>CNTT</t>
  </si>
  <si>
    <t>KT</t>
  </si>
  <si>
    <t>CNPM16</t>
  </si>
  <si>
    <t>MMT16</t>
  </si>
  <si>
    <t>CQ17DH0561</t>
  </si>
  <si>
    <t>Phạm Quỳnh An</t>
  </si>
  <si>
    <t>CNPM K17</t>
  </si>
  <si>
    <t>CQ17DH0730</t>
  </si>
  <si>
    <t>Bùi Thế Anh</t>
  </si>
  <si>
    <t>CQ17DH0369</t>
  </si>
  <si>
    <t>Trần Nguyễn Như Bảo</t>
  </si>
  <si>
    <t>CQ17DH0339</t>
  </si>
  <si>
    <t>Phạm Văn Dũng</t>
  </si>
  <si>
    <t>CQ17DH0587</t>
  </si>
  <si>
    <t>Phạm Văn Đạt</t>
  </si>
  <si>
    <t>CQ17DH0423</t>
  </si>
  <si>
    <t>Nguyễn Trung Đức</t>
  </si>
  <si>
    <t>CQ17DH0538</t>
  </si>
  <si>
    <t>Trương Tiền Giang</t>
  </si>
  <si>
    <t>CQ17DH0732</t>
  </si>
  <si>
    <t>Cao Trung Hiếu</t>
  </si>
  <si>
    <t>CQ17DH0855</t>
  </si>
  <si>
    <t>Nguyễn Việt Hoàng</t>
  </si>
  <si>
    <t>CQ17DH0844</t>
  </si>
  <si>
    <t>Lê Gia Huy</t>
  </si>
  <si>
    <t>CQ17DH0540</t>
  </si>
  <si>
    <t>Hoàng Hải Hưng</t>
  </si>
  <si>
    <t>CQ17DH0653</t>
  </si>
  <si>
    <t>Nguyễn Nam Khánh</t>
  </si>
  <si>
    <t>CQ17DH0909</t>
  </si>
  <si>
    <t>Nguyễn Ngọc Khánh</t>
  </si>
  <si>
    <t>CQ17DH0375</t>
  </si>
  <si>
    <t>Trần Thiên Lý</t>
  </si>
  <si>
    <t>CQ17DH0734</t>
  </si>
  <si>
    <t>Đỗ Tiến Minh</t>
  </si>
  <si>
    <t>CQ17DH0877</t>
  </si>
  <si>
    <t>Đặng Thái Tuyên</t>
  </si>
  <si>
    <t>CQ17DH0899</t>
  </si>
  <si>
    <t>Nguyễn Thị Ánh Tuyết</t>
  </si>
  <si>
    <t>CQ17DH0836</t>
  </si>
  <si>
    <t>Vũ Thị Phương Uyên</t>
  </si>
  <si>
    <t>LA17DH0019</t>
  </si>
  <si>
    <t>Pha Bounmixay</t>
  </si>
  <si>
    <t>LA17DH0018</t>
  </si>
  <si>
    <t>Nouy Lorphithak</t>
  </si>
  <si>
    <t>LA17DH0032</t>
  </si>
  <si>
    <t>Somvanh Phanthavixay</t>
  </si>
  <si>
    <t>LA17DH0020</t>
  </si>
  <si>
    <t>Seng Sengvanthy</t>
  </si>
  <si>
    <t>CNTT04</t>
  </si>
  <si>
    <t>Lê Phương</t>
  </si>
  <si>
    <t>CQ14DH0217</t>
  </si>
  <si>
    <t>CN kỹ thuật cơ khí ô tô K14</t>
  </si>
  <si>
    <t>Xuất sắc</t>
  </si>
  <si>
    <t>CKĐL02</t>
  </si>
  <si>
    <t>Bùi Viên</t>
  </si>
  <si>
    <t>CKĐL</t>
  </si>
  <si>
    <t>CQ14DH0109</t>
  </si>
  <si>
    <t>Nguyễn Việt Dũng</t>
  </si>
  <si>
    <t>CQ14DH0154</t>
  </si>
  <si>
    <t>Chu Hoàng Dương</t>
  </si>
  <si>
    <t>CQ14DH0093</t>
  </si>
  <si>
    <t>Lê Bình Dương</t>
  </si>
  <si>
    <t>CQ14DH0020</t>
  </si>
  <si>
    <t>Nguyễn Thiên Dương</t>
  </si>
  <si>
    <t>CQ14DH0121</t>
  </si>
  <si>
    <t>Đinh Văn Đạt</t>
  </si>
  <si>
    <t>CQ14DH0110</t>
  </si>
  <si>
    <t>Trần Quang Đạt</t>
  </si>
  <si>
    <t>CQ14DH0054</t>
  </si>
  <si>
    <t>Đỗ Thượng Đỉnh</t>
  </si>
  <si>
    <t>CQ14DH0055</t>
  </si>
  <si>
    <t>Trịnh Đức Đông</t>
  </si>
  <si>
    <t>CQ14DH0097</t>
  </si>
  <si>
    <t>Ngô Bá Đức</t>
  </si>
  <si>
    <t>CQ14DH0167</t>
  </si>
  <si>
    <t>Trần Mạnh Hiếu</t>
  </si>
  <si>
    <t>CQ14DH0037</t>
  </si>
  <si>
    <t>Trịnh Quốc Hùng</t>
  </si>
  <si>
    <t>CQ14DH0219</t>
  </si>
  <si>
    <t>Hoàng Duy Khánh</t>
  </si>
  <si>
    <t>CQ14DH0131</t>
  </si>
  <si>
    <t>Trần Trung Kiên</t>
  </si>
  <si>
    <t>CQ14DH0026</t>
  </si>
  <si>
    <t>Nguyễn Nam</t>
  </si>
  <si>
    <t>CQ14DH0254</t>
  </si>
  <si>
    <t>Cao Văn Nghị</t>
  </si>
  <si>
    <t>CQ14DH0239</t>
  </si>
  <si>
    <t>Nguyễn Trọng Nghĩa</t>
  </si>
  <si>
    <t>CQ14DH0138</t>
  </si>
  <si>
    <t>Nguyễn Huy Phúc</t>
  </si>
  <si>
    <t>CQ14DH0013</t>
  </si>
  <si>
    <t>Nguyễn Ngọc Quảng</t>
  </si>
  <si>
    <t>CQ14DH0005</t>
  </si>
  <si>
    <t>Nguyễn Duy Quân</t>
  </si>
  <si>
    <t>CQ14DH0017</t>
  </si>
  <si>
    <t>Phạm Dương Sơn</t>
  </si>
  <si>
    <t>CQ14DH0250</t>
  </si>
  <si>
    <t>Vi Ngọc Sơn</t>
  </si>
  <si>
    <t>CQ14DH0277</t>
  </si>
  <si>
    <t>Lương Ngọc Tân</t>
  </si>
  <si>
    <t>CQ14DH0156</t>
  </si>
  <si>
    <t>Bùi Quang Thắng</t>
  </si>
  <si>
    <t>CQ14DH0134</t>
  </si>
  <si>
    <t>Nguyễn Xuân  Thắng</t>
  </si>
  <si>
    <t>CQ14DH0004</t>
  </si>
  <si>
    <t>Nguyễn Vĩnh Thắng</t>
  </si>
  <si>
    <t>CQ14DH0100</t>
  </si>
  <si>
    <t>Lê Phước Thịnh</t>
  </si>
  <si>
    <t>CQ14DH0231</t>
  </si>
  <si>
    <t>Lê Đức Thuận</t>
  </si>
  <si>
    <t>CQ14DH0255</t>
  </si>
  <si>
    <t>Phạm Văn Tiến</t>
  </si>
  <si>
    <t>CQ14DH0155</t>
  </si>
  <si>
    <t>Nguyễn Văn Toản</t>
  </si>
  <si>
    <t>CQ14DH0218</t>
  </si>
  <si>
    <t>Nguyễn Đình Trường</t>
  </si>
  <si>
    <t>LTCQVB216DH02</t>
  </si>
  <si>
    <t>Phạm Đăng  Trường</t>
  </si>
  <si>
    <t>CQ14DH0157</t>
  </si>
  <si>
    <t>Nguyễn Anh Tú</t>
  </si>
  <si>
    <t>CQ14DH0249</t>
  </si>
  <si>
    <t>Nguyễn Văn Tùng</t>
  </si>
  <si>
    <t>CQ14DH0247</t>
  </si>
  <si>
    <t>Vũ Văn Tuyên</t>
  </si>
  <si>
    <t>CQ14DH0248</t>
  </si>
  <si>
    <t>Phạm Văn Vinh</t>
  </si>
  <si>
    <t>CQ14DH0268</t>
  </si>
  <si>
    <t>Nguyễn Hoàng Vũ</t>
  </si>
  <si>
    <t>CQ14DH0051</t>
  </si>
  <si>
    <t>Quách Minh Tuấn</t>
  </si>
  <si>
    <t>LA14DH0034</t>
  </si>
  <si>
    <t>Fong Maleevone</t>
  </si>
  <si>
    <t>LTCQ16DH011</t>
  </si>
  <si>
    <t>Hà Trọng Đức</t>
  </si>
  <si>
    <t>LTCQ16DH010</t>
  </si>
  <si>
    <t>Vũ Trọng Bang</t>
  </si>
  <si>
    <t>CQ15DH0260</t>
  </si>
  <si>
    <t>Nguyễn Phúc Khang An</t>
  </si>
  <si>
    <t>Cơ khí ô tô K15</t>
  </si>
  <si>
    <t>tốt</t>
  </si>
  <si>
    <t>CKĐL03</t>
  </si>
  <si>
    <t>Bùi Dung</t>
  </si>
  <si>
    <t>CQ15DH0033</t>
  </si>
  <si>
    <t>Bùi Việt Anh</t>
  </si>
  <si>
    <t>khá</t>
  </si>
  <si>
    <t>CQ15DH0001</t>
  </si>
  <si>
    <t>Trần Văn Chính</t>
  </si>
  <si>
    <t>CQ15DH0006</t>
  </si>
  <si>
    <t>Nguyễn Tiến Dũng</t>
  </si>
  <si>
    <t>CQ15DH0034</t>
  </si>
  <si>
    <t>Lã Minh Đức</t>
  </si>
  <si>
    <t>CQ15DH0004</t>
  </si>
  <si>
    <t>Nguyễn Trí Đức</t>
  </si>
  <si>
    <t>CQ15DH0005</t>
  </si>
  <si>
    <t>Trần Minh Đức</t>
  </si>
  <si>
    <t>CQ15DH0007</t>
  </si>
  <si>
    <t>Nguyễn Phúc Hiếu</t>
  </si>
  <si>
    <t>CQ15DH0008</t>
  </si>
  <si>
    <t>Nguyễn Văn Hoàng</t>
  </si>
  <si>
    <t>CQ15DH0030</t>
  </si>
  <si>
    <t>Đinh Xuân Hoằng</t>
  </si>
  <si>
    <t>CQ15DH0036</t>
  </si>
  <si>
    <t>Phạm Văn Hợp</t>
  </si>
  <si>
    <t>CQ15DH0011</t>
  </si>
  <si>
    <t>Lê Văn Hùng</t>
  </si>
  <si>
    <t>Xuất Sắc</t>
  </si>
  <si>
    <t>CQ15DH0012</t>
  </si>
  <si>
    <t>Nguyễn Hữu Nam Khánh</t>
  </si>
  <si>
    <t>CC</t>
  </si>
  <si>
    <t>CQ15DH0013</t>
  </si>
  <si>
    <t>Phạm Gia Khánh</t>
  </si>
  <si>
    <t>CQ15DH0014</t>
  </si>
  <si>
    <t>Phạm Gia Khiêm</t>
  </si>
  <si>
    <t>CQ15DH0015</t>
  </si>
  <si>
    <t>Hoàng Trung Kiên</t>
  </si>
  <si>
    <t>CQ15DH0016</t>
  </si>
  <si>
    <t>Mạc Trung Kiên</t>
  </si>
  <si>
    <t>CQ15DH0032</t>
  </si>
  <si>
    <t>Lưu Đình Phúc Lâm</t>
  </si>
  <si>
    <t>CQ15DH0017</t>
  </si>
  <si>
    <t>Ngô Trường Nam</t>
  </si>
  <si>
    <t>CQ15DH0018</t>
  </si>
  <si>
    <t>Nguyễn Minh Nghĩa</t>
  </si>
  <si>
    <t>CQ15DH0020</t>
  </si>
  <si>
    <t>Phạm Quyền Ninh</t>
  </si>
  <si>
    <t>CQ15DH0021</t>
  </si>
  <si>
    <t>Trần Ngọc Ninh</t>
  </si>
  <si>
    <t>CQ15DH0022</t>
  </si>
  <si>
    <t>Hoàng Văn Phát</t>
  </si>
  <si>
    <t>CQ15DH0065</t>
  </si>
  <si>
    <t>Lê Xuân Phúc</t>
  </si>
  <si>
    <t>CQ15DH0097</t>
  </si>
  <si>
    <t>Nguyễn Văn Phúc</t>
  </si>
  <si>
    <t>CQ15DH0038</t>
  </si>
  <si>
    <t>Nguyễn Thiên Phước</t>
  </si>
  <si>
    <t>CQ15DH0285</t>
  </si>
  <si>
    <t>Nguyễn Văn Quang</t>
  </si>
  <si>
    <t>CQ15DH0031</t>
  </si>
  <si>
    <t>Nguyễn Đình Quân</t>
  </si>
  <si>
    <t>CQ15DH0023</t>
  </si>
  <si>
    <t>Nguyễn Trọng Tân</t>
  </si>
  <si>
    <t>CQ15DH0024</t>
  </si>
  <si>
    <t>Cao Văn Thái</t>
  </si>
  <si>
    <t>CQ15DH0025</t>
  </si>
  <si>
    <t>Diệp Sinh Thành</t>
  </si>
  <si>
    <t>CQ15DH0026</t>
  </si>
  <si>
    <t>Đặng Huy Toàn</t>
  </si>
  <si>
    <t>CQ15DH0027</t>
  </si>
  <si>
    <t>Lê Văn Toàn</t>
  </si>
  <si>
    <t>CQ15DH0028</t>
  </si>
  <si>
    <t>Nguyễn Đức Toàn</t>
  </si>
  <si>
    <t>CQ15DH0282</t>
  </si>
  <si>
    <t>Nguyễn Huy Tùng</t>
  </si>
  <si>
    <t>LA15DH0003</t>
  </si>
  <si>
    <t>Vangpor Chuyiyang</t>
  </si>
  <si>
    <t>CQ16DH0501</t>
  </si>
  <si>
    <t>Phạm Gia An</t>
  </si>
  <si>
    <t>Cơ khí ô tô K16</t>
  </si>
  <si>
    <t>CKĐL04</t>
  </si>
  <si>
    <t>Nguyễn Hậu</t>
  </si>
  <si>
    <t>CQ16DH0474</t>
  </si>
  <si>
    <t>Lê Ngọc Anh</t>
  </si>
  <si>
    <t>CQ16DH0304</t>
  </si>
  <si>
    <t>Nguyễn Trọng Việt Anh</t>
  </si>
  <si>
    <t>CQ16DH0130</t>
  </si>
  <si>
    <t>Xander Nam Browne</t>
  </si>
  <si>
    <t>CQ16DH0684</t>
  </si>
  <si>
    <t>Nguyễn Duy Cường</t>
  </si>
  <si>
    <t>CQ16DH0035</t>
  </si>
  <si>
    <t>Trần Mạnh Cường</t>
  </si>
  <si>
    <t>CQ16DH0574</t>
  </si>
  <si>
    <t>Trần Mạnh Duy</t>
  </si>
  <si>
    <t>CQ16DH0575</t>
  </si>
  <si>
    <t>Bùi Nguyễn Tùng Dương</t>
  </si>
  <si>
    <t>CQ16DH0533</t>
  </si>
  <si>
    <t>Vũ Quốc Thành Đạt</t>
  </si>
  <si>
    <t>CQ16DH0336</t>
  </si>
  <si>
    <t>Vũ Tuấn Đạt</t>
  </si>
  <si>
    <t>CQ16DH0610</t>
  </si>
  <si>
    <t>CQ16DH0192</t>
  </si>
  <si>
    <t>Phạm Thế Đức</t>
  </si>
  <si>
    <t>CQ16DH0413</t>
  </si>
  <si>
    <t>Lý Văn Hữu</t>
  </si>
  <si>
    <t>CQ16DH0112</t>
  </si>
  <si>
    <t>Nguyễn Tiến Hải</t>
  </si>
  <si>
    <t>CQ16DH0466</t>
  </si>
  <si>
    <t>Phạm Văn Hiếu</t>
  </si>
  <si>
    <t>CQ16DH0578</t>
  </si>
  <si>
    <t>CQ16DH0430</t>
  </si>
  <si>
    <t>Phạm Quý Hơn</t>
  </si>
  <si>
    <t>CQ16DH0111</t>
  </si>
  <si>
    <t>Lê Quang Huy</t>
  </si>
  <si>
    <t>CQ16DH0579</t>
  </si>
  <si>
    <t>Phạm Đức Huy</t>
  </si>
  <si>
    <t>CQ16DH0580</t>
  </si>
  <si>
    <t>Phạm Trung Kiên</t>
  </si>
  <si>
    <t>CQ16DH0582</t>
  </si>
  <si>
    <t>Thái Minh Long</t>
  </si>
  <si>
    <t>CQ16DH0634</t>
  </si>
  <si>
    <t>Nguyễn Văn Nam</t>
  </si>
  <si>
    <t>CQ16DH0314</t>
  </si>
  <si>
    <t>Nguyễn Vũ Nam</t>
  </si>
  <si>
    <t>CQ16DH0583</t>
  </si>
  <si>
    <t>Nguyễn Xuân Nam</t>
  </si>
  <si>
    <t>CQ16DH0625</t>
  </si>
  <si>
    <t>Mai Tuấn Ninh</t>
  </si>
  <si>
    <t>LA16DH0040</t>
  </si>
  <si>
    <t>Phanoulak Panyakeo</t>
  </si>
  <si>
    <t>CQ16DH0584</t>
  </si>
  <si>
    <t>Hà Gia Phong</t>
  </si>
  <si>
    <t>CQ16DH0126</t>
  </si>
  <si>
    <t>Hoàng Minh Phương</t>
  </si>
  <si>
    <t>CQ16DH0177</t>
  </si>
  <si>
    <t>Trần Tiến Thành</t>
  </si>
  <si>
    <t>CQ16DH0654</t>
  </si>
  <si>
    <t>Phạm Minh Tiến</t>
  </si>
  <si>
    <t>CQ16DH0586</t>
  </si>
  <si>
    <t>Nguyễn Duy Tuân</t>
  </si>
  <si>
    <t>CQ16DH0179</t>
  </si>
  <si>
    <t>Vũ Lê Anh Tuấn</t>
  </si>
  <si>
    <t>LA16DH0030</t>
  </si>
  <si>
    <t>Phoummathat Vilaikham</t>
  </si>
  <si>
    <t>LA16DH0029</t>
  </si>
  <si>
    <t>Leexenthor Xaichuemoua</t>
  </si>
  <si>
    <t>LA16DH0006</t>
  </si>
  <si>
    <t>Kai Yatouathor</t>
  </si>
  <si>
    <t>CQ17DH0548</t>
  </si>
  <si>
    <t>Chu Văn An</t>
  </si>
  <si>
    <t>Cơ khí ô tô K17</t>
  </si>
  <si>
    <t>KHCN02</t>
  </si>
  <si>
    <t>Nguyễn Hương</t>
  </si>
  <si>
    <t>KHCB</t>
  </si>
  <si>
    <t>CQ17DH0476</t>
  </si>
  <si>
    <t>Đỗ Ngọc Duy Anh</t>
  </si>
  <si>
    <t>CQ17DH0447</t>
  </si>
  <si>
    <t>Nguyễn Đức Anh</t>
  </si>
  <si>
    <t>CQ17DH0451</t>
  </si>
  <si>
    <t>Nguyễn Tuấn Anh</t>
  </si>
  <si>
    <t>CQ17DH0740</t>
  </si>
  <si>
    <t>Nông Trường Anh</t>
  </si>
  <si>
    <t>CQ17DH0405</t>
  </si>
  <si>
    <t>Vũ Tuấn Anh</t>
  </si>
  <si>
    <t>CQ17DH0710</t>
  </si>
  <si>
    <t>Phạm Văn Bình</t>
  </si>
  <si>
    <t>CQ17DH0475</t>
  </si>
  <si>
    <t>Linh Du Chính</t>
  </si>
  <si>
    <t>CQ17DH0632</t>
  </si>
  <si>
    <t>Lục Thái Duy</t>
  </si>
  <si>
    <t>CQ17DH0143</t>
  </si>
  <si>
    <t>Vũ Văn Duy</t>
  </si>
  <si>
    <t>CQ17DH0773</t>
  </si>
  <si>
    <t>Nguyễn Đình Tuấn Dũng</t>
  </si>
  <si>
    <t>CQ17DH0371</t>
  </si>
  <si>
    <t>Lý Quý Dương</t>
  </si>
  <si>
    <t>`17</t>
  </si>
  <si>
    <t>CQ17DH0574</t>
  </si>
  <si>
    <t>Nguyễn Văn Dương</t>
  </si>
  <si>
    <t>CQ17DH0206</t>
  </si>
  <si>
    <t>Vũ Tùng Dương</t>
  </si>
  <si>
    <t>CQ17DH0185</t>
  </si>
  <si>
    <t>Nguyễn Hải Đăng</t>
  </si>
  <si>
    <t>CQ17DH0346</t>
  </si>
  <si>
    <t>Đặng Xuân Được</t>
  </si>
  <si>
    <t>CQ17DH0713</t>
  </si>
  <si>
    <t>Phạm Minh Đức</t>
  </si>
  <si>
    <t>CQ17DH0637</t>
  </si>
  <si>
    <t>Gì Văn Kiên Giang</t>
  </si>
  <si>
    <t>CQ17DH0344</t>
  </si>
  <si>
    <t>Phạm Hà Giang</t>
  </si>
  <si>
    <t>CQ17DH0646</t>
  </si>
  <si>
    <t>Trần Thanh Hải</t>
  </si>
  <si>
    <t>CQ17DH0173</t>
  </si>
  <si>
    <t>Đinh Trung Hiếu</t>
  </si>
  <si>
    <t>CQ17DH0558</t>
  </si>
  <si>
    <t>Lý Văn Hiếu</t>
  </si>
  <si>
    <t>CQ17DH0757</t>
  </si>
  <si>
    <t>Ngô Minh Hoàn</t>
  </si>
  <si>
    <t>CQ17DH0628</t>
  </si>
  <si>
    <t>Phạm Đức Hoàn</t>
  </si>
  <si>
    <t>CQ17DH0914</t>
  </si>
  <si>
    <t>Nguyễn Sỹ Hòa</t>
  </si>
  <si>
    <t>CQ17DH0495</t>
  </si>
  <si>
    <t>Dương Đức Huy</t>
  </si>
  <si>
    <t>CQ17DH0620</t>
  </si>
  <si>
    <t>Vũ Anh Huy</t>
  </si>
  <si>
    <t>CQ17DH0610</t>
  </si>
  <si>
    <t>Nguyễn Văn Hùng</t>
  </si>
  <si>
    <t>CQ17DH0515</t>
  </si>
  <si>
    <t>Nguyễn Việt Hưng</t>
  </si>
  <si>
    <t>CQ17DH0452</t>
  </si>
  <si>
    <t>Vũ Duy Hưng</t>
  </si>
  <si>
    <t>CQ17DH0373</t>
  </si>
  <si>
    <t>Vũ Quốc Hưng</t>
  </si>
  <si>
    <t>CQ17DH0619</t>
  </si>
  <si>
    <t>Dương Quang Khánh</t>
  </si>
  <si>
    <t>CQ17DH0329</t>
  </si>
  <si>
    <t>Phạm Ngọc Khánh</t>
  </si>
  <si>
    <t>CQ17DH0545</t>
  </si>
  <si>
    <t>Vũ Quốc Khánh</t>
  </si>
  <si>
    <t>CQ17DH0119</t>
  </si>
  <si>
    <t>Nguyễn Duy Khuê</t>
  </si>
  <si>
    <t>CQ17DH0588</t>
  </si>
  <si>
    <t>Ngô Trung Kiên</t>
  </si>
  <si>
    <t>CQ17DH0575</t>
  </si>
  <si>
    <t>Bàng Khánh Kim</t>
  </si>
  <si>
    <t>CQ17DH0182</t>
  </si>
  <si>
    <t>Nguyễn Trọng Kim</t>
  </si>
  <si>
    <t>CQ17DH0376</t>
  </si>
  <si>
    <t>Đoàn Hải Long</t>
  </si>
  <si>
    <t>CQ17DH0886</t>
  </si>
  <si>
    <t>Khương Thành Long</t>
  </si>
  <si>
    <t>CQ17DH0850</t>
  </si>
  <si>
    <t>Lê Thành Long</t>
  </si>
  <si>
    <t>CQ17DH0913</t>
  </si>
  <si>
    <t>Nguyễn Hải Long</t>
  </si>
  <si>
    <t>CQ17DH0076</t>
  </si>
  <si>
    <t>Nguyễn Xuân Mạnh</t>
  </si>
  <si>
    <t>CQ17DH0790</t>
  </si>
  <si>
    <t>Phùng Đức Mạnh</t>
  </si>
  <si>
    <t>CQ17DH0273</t>
  </si>
  <si>
    <t>Hoàng Đức Minh</t>
  </si>
  <si>
    <t>CQ17DH0875</t>
  </si>
  <si>
    <t>Lê Hoài Nam</t>
  </si>
  <si>
    <t>CQ17DH0860</t>
  </si>
  <si>
    <t>Nguyễn Hoàng Nam</t>
  </si>
  <si>
    <t>CQ17DH0300</t>
  </si>
  <si>
    <t>Phạm Tiến Phong</t>
  </si>
  <si>
    <t>CQ17DH0594</t>
  </si>
  <si>
    <t>Nguyễn Trần Dương Phú</t>
  </si>
  <si>
    <t>CQ17DH0023</t>
  </si>
  <si>
    <t>Nguyễn Nhật Quang</t>
  </si>
  <si>
    <t>CQ17DH0490</t>
  </si>
  <si>
    <t>Phạm Văn Sinh</t>
  </si>
  <si>
    <t>CQ17DH0200</t>
  </si>
  <si>
    <t>Vũ Ngọc Thanh</t>
  </si>
  <si>
    <t>CQ17DH0747</t>
  </si>
  <si>
    <t>Nguyễn Tiến Thành</t>
  </si>
  <si>
    <t>CQ17DH0556</t>
  </si>
  <si>
    <t>Nguyễn Văn Thăng</t>
  </si>
  <si>
    <t>CQ17DH0568</t>
  </si>
  <si>
    <t>Trần Duy Thịnh</t>
  </si>
  <si>
    <t>CQ17DH0853</t>
  </si>
  <si>
    <t>Nguyễn Đình Thức</t>
  </si>
  <si>
    <t>CQ17DH0586</t>
  </si>
  <si>
    <t>Dương Đức Tiến</t>
  </si>
  <si>
    <t>CQ17DH0639</t>
  </si>
  <si>
    <t>Vũ Tiến Toàn</t>
  </si>
  <si>
    <t>CQ17DH0387</t>
  </si>
  <si>
    <t>Hoàng Văn Trung</t>
  </si>
  <si>
    <t>CQ17DH0334</t>
  </si>
  <si>
    <t>Nguyễn Đức Trung</t>
  </si>
  <si>
    <t>CQ17DH0745</t>
  </si>
  <si>
    <t>Lê Văn Tuấn</t>
  </si>
  <si>
    <t>CQ17DH0746</t>
  </si>
  <si>
    <t>Nguyễn Minh Tuấn</t>
  </si>
  <si>
    <t>CQ17DH0442</t>
  </si>
  <si>
    <t>Phạm Văn Tuấn</t>
  </si>
  <si>
    <t>CQ17DH0918</t>
  </si>
  <si>
    <t>Nguyễn Đức Tuyển</t>
  </si>
  <si>
    <t>CQ17DH0690</t>
  </si>
  <si>
    <t>Vũ Thanh Tùng</t>
  </si>
  <si>
    <t>CQ17DH0636</t>
  </si>
  <si>
    <t>Chu Đức Việt</t>
  </si>
  <si>
    <t>CQ17DH0385</t>
  </si>
  <si>
    <t>Đinh Đức Việt</t>
  </si>
  <si>
    <t>CQ17DH0533</t>
  </si>
  <si>
    <t>Bùi Quang Vinh</t>
  </si>
  <si>
    <t>CQ17DH0677</t>
  </si>
  <si>
    <t>Đinh Thành Vinh</t>
  </si>
  <si>
    <t>CQ17DH0919</t>
  </si>
  <si>
    <t>Ngô Trường An</t>
  </si>
  <si>
    <t xml:space="preserve"> KT Điện K17</t>
  </si>
  <si>
    <t xml:space="preserve">Khá </t>
  </si>
  <si>
    <t>KHCB05</t>
  </si>
  <si>
    <t>Nguyễn Hà</t>
  </si>
  <si>
    <t>CQ17DH0638</t>
  </si>
  <si>
    <t>Phạm Đức An</t>
  </si>
  <si>
    <t>CQ17DH0791</t>
  </si>
  <si>
    <t>Bùi Quỳnh Anh</t>
  </si>
  <si>
    <t>CQ17DH0792</t>
  </si>
  <si>
    <t>Đậu Thị Vân Anh</t>
  </si>
  <si>
    <t>CQ17DH0750</t>
  </si>
  <si>
    <t>Hoàng Nhật Anh</t>
  </si>
  <si>
    <t>CQ17DH0280</t>
  </si>
  <si>
    <t>Phạm Lê Hoàng Anh</t>
  </si>
  <si>
    <t>CQ17DH0028</t>
  </si>
  <si>
    <t>Đinh Quang Bảo</t>
  </si>
  <si>
    <t>CQ17DH0554</t>
  </si>
  <si>
    <t>Lê Chí Bảo</t>
  </si>
  <si>
    <t>CQ17DH0696</t>
  </si>
  <si>
    <t>Phạm Đình Duy</t>
  </si>
  <si>
    <t>CQ17DH0888</t>
  </si>
  <si>
    <t>Nguyễn Hải Dương</t>
  </si>
  <si>
    <t>CQ17DH0811</t>
  </si>
  <si>
    <t>Nguyễn Tùng Dương</t>
  </si>
  <si>
    <t>CQ17DH0608</t>
  </si>
  <si>
    <t>Phùng Đức Dương</t>
  </si>
  <si>
    <t>CQ17DH0285</t>
  </si>
  <si>
    <t>Trần Trung Dương</t>
  </si>
  <si>
    <t>CQ17DH0923</t>
  </si>
  <si>
    <t>Lục Duy Đạt</t>
  </si>
  <si>
    <t>CQ17DH0572</t>
  </si>
  <si>
    <t>Trần Mạnh Đạt</t>
  </si>
  <si>
    <t>CQ17DH0580</t>
  </si>
  <si>
    <t>Nguyễn Ngọc Điệp</t>
  </si>
  <si>
    <t>CQ17DH0933</t>
  </si>
  <si>
    <t>Trung bình</t>
  </si>
  <si>
    <t>CQ17DH0241</t>
  </si>
  <si>
    <t>Bùi Minh Hiếu</t>
  </si>
  <si>
    <t>CQ17DH0585</t>
  </si>
  <si>
    <t>Lâm Việt Hoàng</t>
  </si>
  <si>
    <t>CQ17DH0534</t>
  </si>
  <si>
    <t>Ngô Việt Hoàng</t>
  </si>
  <si>
    <t>CQ17DH0449</t>
  </si>
  <si>
    <t>Ứng Vũ Minh Hoàng</t>
  </si>
  <si>
    <t>CQ17DH0706</t>
  </si>
  <si>
    <t>Nguyễn Mạnh Huy</t>
  </si>
  <si>
    <t xml:space="preserve">Yếu </t>
  </si>
  <si>
    <t>CQ17DH0641</t>
  </si>
  <si>
    <t>Vũ Thành Hưng</t>
  </si>
  <si>
    <t>CQ17DH0435</t>
  </si>
  <si>
    <t>Lê Phạm Gia Khánh</t>
  </si>
  <si>
    <t>CQ17DH0175</t>
  </si>
  <si>
    <t>Phạm Huy Khiêm</t>
  </si>
  <si>
    <t>CQ17DH0508</t>
  </si>
  <si>
    <t>Đỗ Văn Lượng</t>
  </si>
  <si>
    <t>CQ17DH0759</t>
  </si>
  <si>
    <t>Trần Minh Lượng</t>
  </si>
  <si>
    <t>CQ17DH0793</t>
  </si>
  <si>
    <t>Vũ Tiến Mạnh</t>
  </si>
  <si>
    <t>CQ17DH0802</t>
  </si>
  <si>
    <t>Lã Hải Nam</t>
  </si>
  <si>
    <t>CQ17DH0762</t>
  </si>
  <si>
    <t>Phan Thành Nam</t>
  </si>
  <si>
    <t>CQ17DH0843</t>
  </si>
  <si>
    <t>Phạm Văn Nam</t>
  </si>
  <si>
    <t>CQ17DH0062</t>
  </si>
  <si>
    <t>Nguyễn Thị Thu Nga</t>
  </si>
  <si>
    <t>CQ17DH0330</t>
  </si>
  <si>
    <t>Nguyễn Phương Hoàng Ninh</t>
  </si>
  <si>
    <t>Tót</t>
  </si>
  <si>
    <t>CQ17DH0763</t>
  </si>
  <si>
    <t>Nguyễn Hòa Phát</t>
  </si>
  <si>
    <t>CQ17DH0678</t>
  </si>
  <si>
    <t>Phạm Thanh Phong</t>
  </si>
  <si>
    <t>CQ17DH0144</t>
  </si>
  <si>
    <t>Nguyễn Minh Phúc</t>
  </si>
  <si>
    <t>CQ17DH0348</t>
  </si>
  <si>
    <t>Phạm Hữu Quang</t>
  </si>
  <si>
    <t>CQ17DH0411</t>
  </si>
  <si>
    <t>Đào Mạnh Quân</t>
  </si>
  <si>
    <t>CQ17DH0189</t>
  </si>
  <si>
    <t>Vũ Mạnh Quân</t>
  </si>
  <si>
    <t>CQ17DH0765</t>
  </si>
  <si>
    <t>Ngô Thành Sơn</t>
  </si>
  <si>
    <t>CQ17DH0916</t>
  </si>
  <si>
    <t>Nguyễn Xuân Sơn</t>
  </si>
  <si>
    <t>CQ17DH0812</t>
  </si>
  <si>
    <t>Lê Công Thành</t>
  </si>
  <si>
    <t>CQ17DH0521</t>
  </si>
  <si>
    <t>Nguyễn Tuấn Thành</t>
  </si>
  <si>
    <t>CQ17DH0135</t>
  </si>
  <si>
    <t>Hoàng Văn Thắng</t>
  </si>
  <si>
    <t>CQ17DH0806</t>
  </si>
  <si>
    <t>Nguyễn Trọng Thêm</t>
  </si>
  <si>
    <t>CQ17DH0766</t>
  </si>
  <si>
    <t>Ngô Quang Tiến</t>
  </si>
  <si>
    <t>CQ17DH0685</t>
  </si>
  <si>
    <t>Trương Quang Trung</t>
  </si>
  <si>
    <t>CQ17DH0403</t>
  </si>
  <si>
    <t>Vũ Anh Tú</t>
  </si>
  <si>
    <t>CQ17DH0795</t>
  </si>
  <si>
    <t>Bùi Lâm Tùng</t>
  </si>
  <si>
    <t>CQ17DH0079</t>
  </si>
  <si>
    <t>Nguyễn Huy Hoàng Tùng</t>
  </si>
  <si>
    <t>CQ17DH0615</t>
  </si>
  <si>
    <t>Tạ Lâm Tùng</t>
  </si>
  <si>
    <t>CQ17DH0642</t>
  </si>
  <si>
    <t>Vũ Tuấn Vinh</t>
  </si>
  <si>
    <t>CQ17DH0904</t>
  </si>
  <si>
    <t>Lương Thành Xuân</t>
  </si>
  <si>
    <t>CQ17DH0190</t>
  </si>
  <si>
    <t>Lưu Thành An</t>
  </si>
  <si>
    <t>Tự động hoá K17A</t>
  </si>
  <si>
    <t>Bùi Vân</t>
  </si>
  <si>
    <t>CQ17DH0047</t>
  </si>
  <si>
    <t>Trương Tú An</t>
  </si>
  <si>
    <t>CQ17DH0654</t>
  </si>
  <si>
    <t>Đào Ngô Đức Anh</t>
  </si>
  <si>
    <t>CQ17DH0397</t>
  </si>
  <si>
    <t>Phạm Đức Anh</t>
  </si>
  <si>
    <t>CQ17DH0279</t>
  </si>
  <si>
    <t>Vũ Trọng Việt Anh</t>
  </si>
  <si>
    <t>CQ17DH0655</t>
  </si>
  <si>
    <t>Nguyễn Xuân Bính</t>
  </si>
  <si>
    <t>CQ17DH0268</t>
  </si>
  <si>
    <t>Nguyễn Chí Chính</t>
  </si>
  <si>
    <t>CQ17DH0463</t>
  </si>
  <si>
    <t>Bùi Đình Thành Công</t>
  </si>
  <si>
    <t>TB Khá</t>
  </si>
  <si>
    <t>CQ17DH0287</t>
  </si>
  <si>
    <t>CQ17DH0212</t>
  </si>
  <si>
    <t>Mai Thị Thùy Dương</t>
  </si>
  <si>
    <t>CQ17DH0178</t>
  </si>
  <si>
    <t>Ngô Tùng Dương</t>
  </si>
  <si>
    <t>CQ17DH0555</t>
  </si>
  <si>
    <t>Tạ Tùng Dương</t>
  </si>
  <si>
    <t>CQ17DH0460</t>
  </si>
  <si>
    <t>Nguyễn Anh Đức</t>
  </si>
  <si>
    <t>CQ17DH0459</t>
  </si>
  <si>
    <t>Nguyễn Việt Đức</t>
  </si>
  <si>
    <t>CQ17DH0921</t>
  </si>
  <si>
    <t>Trần Hải</t>
  </si>
  <si>
    <t>CQ17DH0034</t>
  </si>
  <si>
    <t>Trần Minh Hiếu</t>
  </si>
  <si>
    <t>CQ17DH0917</t>
  </si>
  <si>
    <t>Nguyễn Văn Hoà</t>
  </si>
  <si>
    <t>CQ17DH0100</t>
  </si>
  <si>
    <t>Hoàng Mạnh Hùng</t>
  </si>
  <si>
    <t>CQ17DH0938</t>
  </si>
  <si>
    <t>Nguyễn Quốc Hưng</t>
  </si>
  <si>
    <t>Không đánh giá</t>
  </si>
  <si>
    <t>CQ17DH0396</t>
  </si>
  <si>
    <t>Bùi Huy Khánh</t>
  </si>
  <si>
    <t>CQ17DH0622</t>
  </si>
  <si>
    <t>Phan Đàm Khánh</t>
  </si>
  <si>
    <t>CQ17DH0191</t>
  </si>
  <si>
    <t>Trương Quốc Khánh</t>
  </si>
  <si>
    <t>CQ17DH0167</t>
  </si>
  <si>
    <t>Lý Trung Kiên</t>
  </si>
  <si>
    <t>CQ17DH0448</t>
  </si>
  <si>
    <t>Nguyễn Đăng khoa</t>
  </si>
  <si>
    <t>CQ17DH0486</t>
  </si>
  <si>
    <t>Phạm Hiền Minh</t>
  </si>
  <si>
    <t>CQ17DH0208</t>
  </si>
  <si>
    <t>Nguyễn Đức Nam</t>
  </si>
  <si>
    <t>CQ17DH0627</t>
  </si>
  <si>
    <t>Nguyễn Hải Nam</t>
  </si>
  <si>
    <t>CQ17DH0031</t>
  </si>
  <si>
    <t>Nguyễn Ngọc Nam</t>
  </si>
  <si>
    <t>CQ17DH0307</t>
  </si>
  <si>
    <t>Trần Anh Khánh Ngọc</t>
  </si>
  <si>
    <t>CQ17DH0551</t>
  </si>
  <si>
    <t>Hoàng Văn Phú</t>
  </si>
  <si>
    <t>CQ17DH0531</t>
  </si>
  <si>
    <t>Đào Việt Phúc</t>
  </si>
  <si>
    <t>CQ17DH0393</t>
  </si>
  <si>
    <t>Trần Văn Phương</t>
  </si>
  <si>
    <t>CQ17DH0402</t>
  </si>
  <si>
    <t>Mạc Khánh Quang</t>
  </si>
  <si>
    <t>CQ17DH0630</t>
  </si>
  <si>
    <t>Bùi Trịnh Quyết</t>
  </si>
  <si>
    <t>CQ17DH0261</t>
  </si>
  <si>
    <t>Đinh Ngọc Sơn</t>
  </si>
  <si>
    <t>CQ17DH0022</t>
  </si>
  <si>
    <t>Phạm Hoàng Sơn</t>
  </si>
  <si>
    <t>CQ17DH0605</t>
  </si>
  <si>
    <t>Đồng Văn Thuận</t>
  </si>
  <si>
    <t>CQ17DH0215</t>
  </si>
  <si>
    <t>Hà Thế Uy</t>
  </si>
  <si>
    <t>CQ17DH0431</t>
  </si>
  <si>
    <t>Trần Trung Việt</t>
  </si>
  <si>
    <t>CQ17DH0549</t>
  </si>
  <si>
    <t>Nguyễn Văn Vũ</t>
  </si>
  <si>
    <t>CQ17DH0771</t>
  </si>
  <si>
    <t>Nguyễn Hoàng Anh</t>
  </si>
  <si>
    <t>Tự động hoá K17B</t>
  </si>
  <si>
    <t>Trần Dung</t>
  </si>
  <si>
    <t>CQ17DH0644</t>
  </si>
  <si>
    <t>Nguyễn Việt Anh</t>
  </si>
  <si>
    <t>CQ17DH0461</t>
  </si>
  <si>
    <t>Trần Duy Bách</t>
  </si>
  <si>
    <t>CQ17DH0835</t>
  </si>
  <si>
    <t>Dương Thiên Bảo</t>
  </si>
  <si>
    <t>CQ17DH0197</t>
  </si>
  <si>
    <t>Phạm Mạnh Cường</t>
  </si>
  <si>
    <t>CQ17DH0775</t>
  </si>
  <si>
    <t>Nguyễn Đức Duy</t>
  </si>
  <si>
    <t>CQ17DH0774</t>
  </si>
  <si>
    <t>Nguyễn Đức Minh Dũng</t>
  </si>
  <si>
    <t>CQ17DH0633</t>
  </si>
  <si>
    <t>Trần Tấn Dũng</t>
  </si>
  <si>
    <t>CQ17DH0662</t>
  </si>
  <si>
    <t>Đinh Hồng Thái Dương</t>
  </si>
  <si>
    <t>CQ17DH0797</t>
  </si>
  <si>
    <t>Hoàng Tiến Đạt</t>
  </si>
  <si>
    <t>CQ17DH0777</t>
  </si>
  <si>
    <t>Nguyễn Đức Đạt</t>
  </si>
  <si>
    <t>CQ17DH0648</t>
  </si>
  <si>
    <t>Phạm Tiến Đạt</t>
  </si>
  <si>
    <t>CQ17DH0778</t>
  </si>
  <si>
    <t>Vũ Bá Đăng</t>
  </si>
  <si>
    <t>CQ17DH0541</t>
  </si>
  <si>
    <t>Đồng Xuân Hải</t>
  </si>
  <si>
    <t>CQ17DH0418</t>
  </si>
  <si>
    <t>Bùi Vũ Minh Hiếu</t>
  </si>
  <si>
    <t>CQ17DH0661</t>
  </si>
  <si>
    <t>Bùi Việt Hoàng</t>
  </si>
  <si>
    <t>CQ17DH0634</t>
  </si>
  <si>
    <t>Phạm Phi Hoàng</t>
  </si>
  <si>
    <t>CQ17DH0779</t>
  </si>
  <si>
    <t>Cù Như Thái Hòa</t>
  </si>
  <si>
    <t>CQ17DH0368</t>
  </si>
  <si>
    <t>Vũ Văn Huy</t>
  </si>
  <si>
    <t>CQ17DH0780</t>
  </si>
  <si>
    <t>Vũ Quốc Huy</t>
  </si>
  <si>
    <t>CQ17DH0438</t>
  </si>
  <si>
    <t>CQ17DH0781</t>
  </si>
  <si>
    <t>Đặng Gia Khánh</t>
  </si>
  <si>
    <t>CQ17DH0243</t>
  </si>
  <si>
    <t xml:space="preserve">Phan gia Khánh </t>
  </si>
  <si>
    <t>CQ17DH0782</t>
  </si>
  <si>
    <t xml:space="preserve">Đinh Xuân Khương </t>
  </si>
  <si>
    <t>CQ17DH0616</t>
  </si>
  <si>
    <t>Đỗ Trung Kiên</t>
  </si>
  <si>
    <t>CQ17DH0783</t>
  </si>
  <si>
    <t>Nguyễn Văn Long</t>
  </si>
  <si>
    <t>CQ17DH0679</t>
  </si>
  <si>
    <t>Bùi Duy Mạnh</t>
  </si>
  <si>
    <t>CQ17DH0784</t>
  </si>
  <si>
    <t>Bùi Trung Mạnh</t>
  </si>
  <si>
    <t>CQ17DH0394</t>
  </si>
  <si>
    <t>Nguyễn Thành Minh</t>
  </si>
  <si>
    <t>CQ17DH0701</t>
  </si>
  <si>
    <t>Trần Quang Minh</t>
  </si>
  <si>
    <t>CQ17DH0786</t>
  </si>
  <si>
    <t>Nguyễn Đức Quang</t>
  </si>
  <si>
    <t>CQ17DH0281</t>
  </si>
  <si>
    <t>Đỗ Thái Sơn</t>
  </si>
  <si>
    <t>CQ17DH0707</t>
  </si>
  <si>
    <t>Nguyễn Duy Thái</t>
  </si>
  <si>
    <t>CQ17DH0820</t>
  </si>
  <si>
    <t>Lê Đức Thắng</t>
  </si>
  <si>
    <t>CQ17DH0656</t>
  </si>
  <si>
    <t>Đinh Văn Thành</t>
  </si>
  <si>
    <t>CQ17DH0711</t>
  </si>
  <si>
    <t xml:space="preserve">Trần Ngọc Thành </t>
  </si>
  <si>
    <t>CQ17DH0889</t>
  </si>
  <si>
    <t>Trần Nhật Tiến</t>
  </si>
  <si>
    <t>CQ17DH0787</t>
  </si>
  <si>
    <t>Phan Văn Trung</t>
  </si>
  <si>
    <t>CQ17DH0657</t>
  </si>
  <si>
    <t>Nguyễn Mạnh Tùng</t>
  </si>
  <si>
    <t>CQ17DH0768</t>
  </si>
  <si>
    <t>CQ17DH0903</t>
  </si>
  <si>
    <t>Bùi Thị Ngọc Anh</t>
  </si>
  <si>
    <t>Kế Toán K17</t>
  </si>
  <si>
    <t>Phạm Hải</t>
  </si>
  <si>
    <t>CQ17DH0457</t>
  </si>
  <si>
    <t>Lê Ngọc Ánh</t>
  </si>
  <si>
    <t>CQ17DH0723</t>
  </si>
  <si>
    <t>Dương Huyền Chi</t>
  </si>
  <si>
    <t>CQ17DH0936</t>
  </si>
  <si>
    <t>Đặng Dũng Cường</t>
  </si>
  <si>
    <t>CQ17DH0260</t>
  </si>
  <si>
    <t>Nguyễn Ba Duy</t>
  </si>
  <si>
    <t>CQ17DH0007</t>
  </si>
  <si>
    <t>Nguyễn Thị Hằng</t>
  </si>
  <si>
    <t>CQ17DH0471</t>
  </si>
  <si>
    <t>Nguyễn.T.Thương Huyền</t>
  </si>
  <si>
    <t>CQ17DH0577</t>
  </si>
  <si>
    <t>Trần Thị Mai Hương</t>
  </si>
  <si>
    <t>CQ17DH0355</t>
  </si>
  <si>
    <t>Tô Anh Lành</t>
  </si>
  <si>
    <t>CQ17DH0187</t>
  </si>
  <si>
    <t>Đỗ Bảo Linh</t>
  </si>
  <si>
    <t>CQ17DH0725</t>
  </si>
  <si>
    <t>Nguyễn Minh Hà Linh</t>
  </si>
  <si>
    <t>CQ17DH0930</t>
  </si>
  <si>
    <t>Nguyễn Thảo Phương</t>
  </si>
  <si>
    <t>CQ17DH0726</t>
  </si>
  <si>
    <t>Đỗ Thị Bích Phượng</t>
  </si>
  <si>
    <t>CQ17DH0912</t>
  </si>
  <si>
    <t>Hoàng Thị Thu Quỳnh</t>
  </si>
  <si>
    <t>CQ17DH0893</t>
  </si>
  <si>
    <t>Vũ Lưu Diễm Quỳnh</t>
  </si>
  <si>
    <t>CQ17DH0932</t>
  </si>
  <si>
    <t>Bùi Thu Thủy</t>
  </si>
  <si>
    <t>CQ17DH0727</t>
  </si>
  <si>
    <t>Đỗ Thị Thu Thủy</t>
  </si>
  <si>
    <t>CQ17DH0474</t>
  </si>
  <si>
    <t>Hoàng Thị Minh Thư</t>
  </si>
  <si>
    <t>CQ17DH0052</t>
  </si>
  <si>
    <t>Nguyễn Thị Thu Trang</t>
  </si>
  <si>
    <t>CQ17DH0365</t>
  </si>
  <si>
    <t>Từ Minh Trang</t>
  </si>
  <si>
    <t>CQ17DH0722</t>
  </si>
  <si>
    <t>Mạ Thị Xen</t>
  </si>
  <si>
    <t>CQ17DH0693</t>
  </si>
  <si>
    <t>Ngô Thị Hà Anh</t>
  </si>
  <si>
    <t>QT Kinh doanh K17</t>
  </si>
  <si>
    <t>CQ17DH0524</t>
  </si>
  <si>
    <t>Nguyễn Ngọc Ánh</t>
  </si>
  <si>
    <t>CQ17DH0934</t>
  </si>
  <si>
    <t>Phan Tùng Dương</t>
  </si>
  <si>
    <t>CQ17DH0686</t>
  </si>
  <si>
    <t>Dương Văn Đông</t>
  </si>
  <si>
    <t>CQ17DH0931</t>
  </si>
  <si>
    <t>Vũ Đức Hải</t>
  </si>
  <si>
    <t>CQ17DH0635</t>
  </si>
  <si>
    <t>Bạch Trung Hiếu</t>
  </si>
  <si>
    <t>CQ17DH0597</t>
  </si>
  <si>
    <t>Lê Hải Linh</t>
  </si>
  <si>
    <t>CQ17DH0624</t>
  </si>
  <si>
    <t>CQ17DH0937</t>
  </si>
  <si>
    <t>Mai Quang Phú</t>
  </si>
  <si>
    <t>CQ17DH0421</t>
  </si>
  <si>
    <t>Phạm Thị Thanh Phương</t>
  </si>
  <si>
    <t>CQ17DH0068</t>
  </si>
  <si>
    <t>Nguyễn Như Quyên</t>
  </si>
  <si>
    <t>CQ17DH0803</t>
  </si>
  <si>
    <t>Dương Văn Tiến</t>
  </si>
  <si>
    <t>CQ17DH0721</t>
  </si>
  <si>
    <t>Lê Thị Vân</t>
  </si>
  <si>
    <t>CQ17DH0552</t>
  </si>
  <si>
    <t>Nguyễn Lê Tuấn Anh</t>
  </si>
  <si>
    <t>Điện tử K17</t>
  </si>
  <si>
    <t>Mai Huyền</t>
  </si>
  <si>
    <t>CQ17DH0567</t>
  </si>
  <si>
    <t>Nguyễn Đức Tuấn Anh</t>
  </si>
  <si>
    <t>Con TB</t>
  </si>
  <si>
    <t>CQ17DH0751</t>
  </si>
  <si>
    <t>CQ17DH0220</t>
  </si>
  <si>
    <t>Lê Quang Chiến</t>
  </si>
  <si>
    <t>CQ17DH0752</t>
  </si>
  <si>
    <t>Nguyễn Phan Chính</t>
  </si>
  <si>
    <t>CQ17DH0510</t>
  </si>
  <si>
    <t>Nguyễn Mạnh Cường</t>
  </si>
  <si>
    <t>CQ17DH0283</t>
  </si>
  <si>
    <t>Phạm Trọng Đại</t>
  </si>
  <si>
    <t>CQ17DH0048</t>
  </si>
  <si>
    <t>Đào Quang Đại</t>
  </si>
  <si>
    <t>CQ17DH0682</t>
  </si>
  <si>
    <t>Đỗ Hồng Đăng</t>
  </si>
  <si>
    <t>CQ17DH0659</t>
  </si>
  <si>
    <t>Nguyễn Tiến Đạt</t>
  </si>
  <si>
    <t>CQ17DH0564</t>
  </si>
  <si>
    <t>Lục Minh Đức</t>
  </si>
  <si>
    <t>CQ17DH0477</t>
  </si>
  <si>
    <t>Hà Tuấn Dương</t>
  </si>
  <si>
    <t>CQ17DH0426</t>
  </si>
  <si>
    <t>Lê hồng hải</t>
  </si>
  <si>
    <t>CQ17DH0296</t>
  </si>
  <si>
    <t>Hoàng Trung Hiếu</t>
  </si>
  <si>
    <t>CQ17DH0456</t>
  </si>
  <si>
    <t>Đinh Trọng Hiếu</t>
  </si>
  <si>
    <t>CQ17DH0699</t>
  </si>
  <si>
    <t>Trần Huy Hoàng</t>
  </si>
  <si>
    <t>CQ17DH0688</t>
  </si>
  <si>
    <t>Lưu Quốc Huy</t>
  </si>
  <si>
    <t>CQ17DH0544</t>
  </si>
  <si>
    <t>Trần Quốc Khánh</t>
  </si>
  <si>
    <t>CQ17DH0247</t>
  </si>
  <si>
    <t>CQ17DH0647</t>
  </si>
  <si>
    <t>CQ17DH0761</t>
  </si>
  <si>
    <t>Nguyễn Phương Nam</t>
  </si>
  <si>
    <t>CQ17DH0764</t>
  </si>
  <si>
    <t>Vũ Kiến Quốc</t>
  </si>
  <si>
    <t>CQ17DH0278</t>
  </si>
  <si>
    <t>Hoàng Xuân Quyết</t>
  </si>
  <si>
    <t>CQ17DH0410</t>
  </si>
  <si>
    <t>Nguyễn Đức Sỹ</t>
  </si>
  <si>
    <t>CQ17DH0465</t>
  </si>
  <si>
    <t>Bùi Văn Kiên Tâm</t>
  </si>
  <si>
    <t>CQ17DH0681</t>
  </si>
  <si>
    <t>CQ17DH0658</t>
  </si>
  <si>
    <t>Trần Đức Thắng</t>
  </si>
  <si>
    <t>CQ17DH0507</t>
  </si>
  <si>
    <t>Vũ Tuấn Thùy</t>
  </si>
  <si>
    <t>CQ17DH0528</t>
  </si>
  <si>
    <t>Cao Minh Tuệ</t>
  </si>
  <si>
    <t>CQ17DH0700</t>
  </si>
  <si>
    <t>Vũ Văn Việt</t>
  </si>
  <si>
    <t>CQ17DH0900</t>
  </si>
  <si>
    <t>Phùng Công Vinh</t>
  </si>
  <si>
    <t>CQ17DH0613</t>
  </si>
  <si>
    <t>Hà Đình Vỹ</t>
  </si>
  <si>
    <t>CQ17DH0865</t>
  </si>
  <si>
    <t>Trần Hoàng Duy</t>
  </si>
  <si>
    <t>KT Mỏ K17</t>
  </si>
  <si>
    <t>CQ17DH0801</t>
  </si>
  <si>
    <t>Phan Hải Long</t>
  </si>
  <si>
    <t>LA17DH0010</t>
  </si>
  <si>
    <t>Latthadone Bounmeesouk</t>
  </si>
  <si>
    <t>Kế toán K17</t>
  </si>
  <si>
    <t>KLCC QĐ 278- 25/4</t>
  </si>
  <si>
    <t>LA17DH0011</t>
  </si>
  <si>
    <t>Phetlakone Chanthip</t>
  </si>
  <si>
    <t>LA17DH0008</t>
  </si>
  <si>
    <t>Mong Keokhamban</t>
  </si>
  <si>
    <t>LA17DH0012</t>
  </si>
  <si>
    <t>Keoviengkhone Thorlathy</t>
  </si>
  <si>
    <t>LA17DH0009</t>
  </si>
  <si>
    <t>One Xaysommay</t>
  </si>
  <si>
    <t>LA17DH0013</t>
  </si>
  <si>
    <t>Anong Houmsavath</t>
  </si>
  <si>
    <t>CN kỹ thuật điện K17</t>
  </si>
  <si>
    <t>LA17DH0015</t>
  </si>
  <si>
    <t>Khamphet Khamsouvath</t>
  </si>
  <si>
    <t>LA17DH0024</t>
  </si>
  <si>
    <t>Somsanith Latsamee</t>
  </si>
  <si>
    <t>LA17DH0028</t>
  </si>
  <si>
    <t>Mock Lonsulin</t>
  </si>
  <si>
    <t>LA17DH0027</t>
  </si>
  <si>
    <t>Sai Luangvanphone</t>
  </si>
  <si>
    <t>LA17DH0023</t>
  </si>
  <si>
    <t>Phoutthasit Malayphet</t>
  </si>
  <si>
    <t>LA17DH0026</t>
  </si>
  <si>
    <t>Chekky Kham One</t>
  </si>
  <si>
    <t>KLCC QĐ 278- 25/4; QĐ 405- 16/6</t>
  </si>
  <si>
    <t>LA17DH0014</t>
  </si>
  <si>
    <t>Souphasit Phomphukdee</t>
  </si>
  <si>
    <t>LA17DH0016</t>
  </si>
  <si>
    <t>Hak Sommixay</t>
  </si>
  <si>
    <t>LA17DH0031</t>
  </si>
  <si>
    <t>Phoutthakone Thammavong</t>
  </si>
  <si>
    <t>LA17DH0029</t>
  </si>
  <si>
    <t>Aphiluck Xaidee</t>
  </si>
  <si>
    <t>LA17DH0025</t>
  </si>
  <si>
    <t>Phongphisith Xaiyavong</t>
  </si>
  <si>
    <t>LA17DH0030</t>
  </si>
  <si>
    <t>Vuemoua Bounmixay</t>
  </si>
  <si>
    <t>Khai thác mỏ K17</t>
  </si>
  <si>
    <t>LA17DH0017</t>
  </si>
  <si>
    <t>Jittakone Phoneveexay</t>
  </si>
  <si>
    <t>LA17DH0006</t>
  </si>
  <si>
    <t>Phannapha Keovongsack</t>
  </si>
  <si>
    <t>Tài chính doanh nghiệp K17</t>
  </si>
  <si>
    <t>LA17DH0002</t>
  </si>
  <si>
    <t>Noyna Lobounhom</t>
  </si>
  <si>
    <t>LA17DH0005</t>
  </si>
  <si>
    <t>Anny Monty</t>
  </si>
  <si>
    <t>LA17DH0003</t>
  </si>
  <si>
    <t>Dalouny Phakeo</t>
  </si>
  <si>
    <t>LA17DH0004</t>
  </si>
  <si>
    <t>Pouythip Philachan</t>
  </si>
  <si>
    <t>LA17DH0007</t>
  </si>
  <si>
    <t>Soukkoumpha Phommalath</t>
  </si>
  <si>
    <t>LA17DH0001</t>
  </si>
  <si>
    <t>Thavixay Vilachit</t>
  </si>
  <si>
    <t>CQ14DH0220</t>
  </si>
  <si>
    <t>Nguyễn Quốc Duy Anh</t>
  </si>
  <si>
    <t>KTĐ14</t>
  </si>
  <si>
    <t>DIEN04</t>
  </si>
  <si>
    <t xml:space="preserve">Nguyễn Thị Thương Duyên </t>
  </si>
  <si>
    <t>DIEN</t>
  </si>
  <si>
    <t>CQ14DH0261</t>
  </si>
  <si>
    <t>Trần Đức Anh</t>
  </si>
  <si>
    <t>CQ14DH0115</t>
  </si>
  <si>
    <t>Trần Thùy Anh</t>
  </si>
  <si>
    <t>CQ14DH0127</t>
  </si>
  <si>
    <t>Đinh Hữu Bàng</t>
  </si>
  <si>
    <t>CQ14DH0012</t>
  </si>
  <si>
    <t>Nguyễn Văn Chiến</t>
  </si>
  <si>
    <t>CQ14DH0079</t>
  </si>
  <si>
    <t>Lê Việt Cường</t>
  </si>
  <si>
    <t>CQ14DH0038</t>
  </si>
  <si>
    <t>CQ14DH0104</t>
  </si>
  <si>
    <t>Bùi Văn Cường</t>
  </si>
  <si>
    <t>CQ14DH0008</t>
  </si>
  <si>
    <t>CQ14DH0324</t>
  </si>
  <si>
    <t>Hoàng Việt Dũng</t>
  </si>
  <si>
    <t>CQ14DH0184</t>
  </si>
  <si>
    <t>CQ14DH0313</t>
  </si>
  <si>
    <t>Phạm Quốc Hải</t>
  </si>
  <si>
    <t>CQ14DH0006</t>
  </si>
  <si>
    <t>Trần Thiên Hoàng</t>
  </si>
  <si>
    <t>CQ14DH0241</t>
  </si>
  <si>
    <t>Nguyễn Thái Hoàng</t>
  </si>
  <si>
    <t>CQ14DH0044</t>
  </si>
  <si>
    <t>Phạm Quốc Khánh</t>
  </si>
  <si>
    <t>CQ14DH0116</t>
  </si>
  <si>
    <t>Nguyễn Khắc Kiên</t>
  </si>
  <si>
    <t>CQ14DH0310</t>
  </si>
  <si>
    <t>Bùi Văn Lâm</t>
  </si>
  <si>
    <t>CQ14DH0320</t>
  </si>
  <si>
    <t>Đàm Tùng Lâm</t>
  </si>
  <si>
    <t>CQ14DH0030</t>
  </si>
  <si>
    <t>Nguyễn Ngọc Lân</t>
  </si>
  <si>
    <t>CQ14DH0258</t>
  </si>
  <si>
    <t>Bùi Hoàng Long</t>
  </si>
  <si>
    <t>CQ14DH0228</t>
  </si>
  <si>
    <t>Nguyễn Đức Mạnh</t>
  </si>
  <si>
    <t>CQ14DH0135</t>
  </si>
  <si>
    <t>Nguyễn Công Minh</t>
  </si>
  <si>
    <t>CQ14DH0143</t>
  </si>
  <si>
    <t>Lê Thị Nga</t>
  </si>
  <si>
    <t>CQ14DH0244</t>
  </si>
  <si>
    <t>Nịnh Văn Phúc</t>
  </si>
  <si>
    <t>CQ14DH0028</t>
  </si>
  <si>
    <t>Nguyễn Anh Phương</t>
  </si>
  <si>
    <t>CQ14DH0294</t>
  </si>
  <si>
    <t>Đỗ Mạnh Quân</t>
  </si>
  <si>
    <t>CQ14DH0173</t>
  </si>
  <si>
    <t>Vũ Hải  Sơn</t>
  </si>
  <si>
    <t>CQ14DH0080</t>
  </si>
  <si>
    <t>Nguyễn Đình Quyết</t>
  </si>
  <si>
    <t>CQ14DH0103</t>
  </si>
  <si>
    <t>Bùi Công Sứ</t>
  </si>
  <si>
    <t>CQ14DH0082</t>
  </si>
  <si>
    <t>Vũ Đức Tâm</t>
  </si>
  <si>
    <t>CQ14DH0181</t>
  </si>
  <si>
    <t>CQ14DH0098</t>
  </si>
  <si>
    <t>Nguyễn Văn Toàn</t>
  </si>
  <si>
    <t>CQ14DH0057</t>
  </si>
  <si>
    <t>Đỗ Quang Trung</t>
  </si>
  <si>
    <t>CQ14DH0178</t>
  </si>
  <si>
    <t>Nguyễn Thành Trung</t>
  </si>
  <si>
    <t>CQ14DH0147</t>
  </si>
  <si>
    <t>Trần Xuân Trường</t>
  </si>
  <si>
    <t>CQ14DH0168</t>
  </si>
  <si>
    <t>Đồng Xuân Trường</t>
  </si>
  <si>
    <t>CQ14DH0201</t>
  </si>
  <si>
    <t>Nguyễn Văn Tuấn</t>
  </si>
  <si>
    <t>CQ14DH0123</t>
  </si>
  <si>
    <t>Lê Minh Tuấn</t>
  </si>
  <si>
    <t>CQ14DH0204</t>
  </si>
  <si>
    <t>Bùi Thanh Tuyền</t>
  </si>
  <si>
    <t>LA14DH0019</t>
  </si>
  <si>
    <t>Chong Lao</t>
  </si>
  <si>
    <t>LA14DH0022</t>
  </si>
  <si>
    <t>Porchoua Huexeng Nengvalao</t>
  </si>
  <si>
    <t>LA14DH0027</t>
  </si>
  <si>
    <t>Xaisavang Thammavong</t>
  </si>
  <si>
    <t>LA14DH0023</t>
  </si>
  <si>
    <t>Thipsavanh Xaiyalat</t>
  </si>
  <si>
    <t>CQ12DH0138</t>
  </si>
  <si>
    <t>Mạc Anh  Dũng</t>
  </si>
  <si>
    <t>KTĐ 12</t>
  </si>
  <si>
    <t>CQ16DH0185</t>
  </si>
  <si>
    <t>Mã Tuấn  Anh</t>
  </si>
  <si>
    <t>KTĐ 16</t>
  </si>
  <si>
    <t>DIEN 10</t>
  </si>
  <si>
    <t>Đoàn Thị Bích Thuỷ</t>
  </si>
  <si>
    <t>CQ16DH0398</t>
  </si>
  <si>
    <t>Nguyễn Tuấn  Anh</t>
  </si>
  <si>
    <t>CQ16DH0121</t>
  </si>
  <si>
    <t>Nình Văn  Bảo</t>
  </si>
  <si>
    <t>CQ16DH0373</t>
  </si>
  <si>
    <t>Đỗ Đức  Bình</t>
  </si>
  <si>
    <t>LA16DH0035</t>
  </si>
  <si>
    <t>Tar  Bounphonexay</t>
  </si>
  <si>
    <t>CQ16DH0617</t>
  </si>
  <si>
    <t>Vũ Chí  Công</t>
  </si>
  <si>
    <t>CQ16DH0315</t>
  </si>
  <si>
    <t>Nguyễn Mạnh  Duy</t>
  </si>
  <si>
    <t>CQ16DH0471</t>
  </si>
  <si>
    <t>Đặng Đức  Dũng</t>
  </si>
  <si>
    <t>CQ16DH0457</t>
  </si>
  <si>
    <t>Phạm Trung  Dũng</t>
  </si>
  <si>
    <t>CQ16DH0652</t>
  </si>
  <si>
    <t>Trần Ngọc  Dương</t>
  </si>
  <si>
    <t>CQ16DH0245</t>
  </si>
  <si>
    <t>Vũ Triều  Dương</t>
  </si>
  <si>
    <t>CQ16DH0299</t>
  </si>
  <si>
    <t>Lý Xuân  Đạt</t>
  </si>
  <si>
    <t>CQ16DH0682</t>
  </si>
  <si>
    <t>Nguyễn Huy  Đạt</t>
  </si>
  <si>
    <t>CQ16DH0038</t>
  </si>
  <si>
    <t>Nguyễn Trường  Giang</t>
  </si>
  <si>
    <t>CQ16DH0621</t>
  </si>
  <si>
    <t>Nguyễn Hữu  Hải</t>
  </si>
  <si>
    <t>CQ16DH0544</t>
  </si>
  <si>
    <t>Vũ Bá  Hải</t>
  </si>
  <si>
    <t>CQ16DH0275</t>
  </si>
  <si>
    <t>Nguyễn Hoàng  Hiệp</t>
  </si>
  <si>
    <t>CQ16DH0551</t>
  </si>
  <si>
    <t>Phạm Đình  Hoàng</t>
  </si>
  <si>
    <t>CQ16DH0386</t>
  </si>
  <si>
    <t>Trần Việt  Hoàng</t>
  </si>
  <si>
    <t>CQ16DH0646</t>
  </si>
  <si>
    <t>Lê Công  Hoành</t>
  </si>
  <si>
    <t>CQ16DH0326</t>
  </si>
  <si>
    <t>Vũ Mạnh  Hùng</t>
  </si>
  <si>
    <t>CQ16DH0184</t>
  </si>
  <si>
    <t>Cù Ngọc  Hưng</t>
  </si>
  <si>
    <t>LA16DH0036</t>
  </si>
  <si>
    <t>Hue  Khamphone</t>
  </si>
  <si>
    <t>CQ16DH0001</t>
  </si>
  <si>
    <t>Chu Duy  Khánh</t>
  </si>
  <si>
    <t>CQ16DH0523</t>
  </si>
  <si>
    <t>Đào Đăng  Khánh</t>
  </si>
  <si>
    <t>CQ16DH0687</t>
  </si>
  <si>
    <t>Nguyễn Văn  Khánh</t>
  </si>
  <si>
    <t>CQ16DH0511</t>
  </si>
  <si>
    <t>Lưu Mạnh  Khoa</t>
  </si>
  <si>
    <t>LA16DH0001</t>
  </si>
  <si>
    <t>Thanouxay  Khounmany</t>
  </si>
  <si>
    <t>CQ16DH0545</t>
  </si>
  <si>
    <t>Phạm Trung  Kiên</t>
  </si>
  <si>
    <t>LA16DH0037</t>
  </si>
  <si>
    <t>Noa  Leuangnasin</t>
  </si>
  <si>
    <t>CQ16DH0581</t>
  </si>
  <si>
    <t>Bùi Quang  Linh</t>
  </si>
  <si>
    <t>CQ16DH0598</t>
  </si>
  <si>
    <t>Ngô Phi Long Long</t>
  </si>
  <si>
    <t>CQ16DH0327</t>
  </si>
  <si>
    <t>Nguyễn Hoàng  Long</t>
  </si>
  <si>
    <t>LA16DH0039</t>
  </si>
  <si>
    <t>Phounsit  Lorsomma</t>
  </si>
  <si>
    <t>CQ16DH0295</t>
  </si>
  <si>
    <t>Nguyễn Đức  Mạnh</t>
  </si>
  <si>
    <t>CQ16DH0448</t>
  </si>
  <si>
    <t>Đặng Đình  Nam</t>
  </si>
  <si>
    <t>CQ16DH0464</t>
  </si>
  <si>
    <t>Nguyễn Hoàng  Nam</t>
  </si>
  <si>
    <t>CQ16DH0600</t>
  </si>
  <si>
    <t>Trần Văn Nam Nam</t>
  </si>
  <si>
    <t>CQ16DH0638</t>
  </si>
  <si>
    <t>Nguyễn Trọng  Nghĩa</t>
  </si>
  <si>
    <t>CQ16DH0661</t>
  </si>
  <si>
    <t>Hoàng Văn  Phi</t>
  </si>
  <si>
    <t>LA16DH0017</t>
  </si>
  <si>
    <t>Sitthikone  Phomachit</t>
  </si>
  <si>
    <t>LA16DH0038</t>
  </si>
  <si>
    <t>Souksakhone  Phuipanya</t>
  </si>
  <si>
    <t>CQ16DH0603</t>
  </si>
  <si>
    <t>Đỗ Văn Quân Quân</t>
  </si>
  <si>
    <t>LA16DH0013</t>
  </si>
  <si>
    <t>Phoudthasit  Saiyasone</t>
  </si>
  <si>
    <t>LA16DH0049</t>
  </si>
  <si>
    <t>Jacky  Seelathone</t>
  </si>
  <si>
    <t>CQ16DH0222</t>
  </si>
  <si>
    <t>Hà Quang  Sơn</t>
  </si>
  <si>
    <t>CQ16DH0183</t>
  </si>
  <si>
    <t>Nguyễn Thành  Sơn</t>
  </si>
  <si>
    <t>CQ16DH0160</t>
  </si>
  <si>
    <t>Hồ Quang  Thái</t>
  </si>
  <si>
    <t>CQ16DH0267</t>
  </si>
  <si>
    <t>Nguyễn Đức  Thắng</t>
  </si>
  <si>
    <t>CQ16DH0006</t>
  </si>
  <si>
    <t>Vũ Trọng  Thủy</t>
  </si>
  <si>
    <t>CQ16DH0651</t>
  </si>
  <si>
    <t>Hà Minh  Tiến</t>
  </si>
  <si>
    <t>CQ16DH0244</t>
  </si>
  <si>
    <t>Đặng Trần  Toàn</t>
  </si>
  <si>
    <t>CQ16DH0069</t>
  </si>
  <si>
    <t>Vũ Văn  Toàn</t>
  </si>
  <si>
    <t>CQ16DH0409</t>
  </si>
  <si>
    <t>Nguyễn Văn  Việt</t>
  </si>
  <si>
    <t>CQ16DH0424</t>
  </si>
  <si>
    <t>Vũ Văn  Việt</t>
  </si>
  <si>
    <t>CQ16DH0502</t>
  </si>
  <si>
    <t>Trần Đức  Vượng</t>
  </si>
  <si>
    <t xml:space="preserve"> </t>
  </si>
  <si>
    <t>CQ15DH0102</t>
  </si>
  <si>
    <t>Trần Đức  Anh</t>
  </si>
  <si>
    <t>TĐH 15A</t>
  </si>
  <si>
    <t>DIEN 07</t>
  </si>
  <si>
    <t>Nguyễn Thị Phúc</t>
  </si>
  <si>
    <t>CQ15DH0093</t>
  </si>
  <si>
    <t>Vũ Lê Ngọc  Anh</t>
  </si>
  <si>
    <t>CQ15DH0104</t>
  </si>
  <si>
    <t>Nguyễn Viết Bảo Bảo</t>
  </si>
  <si>
    <t>CQ15DH0146</t>
  </si>
  <si>
    <t>Phạm Đức  Cảnh</t>
  </si>
  <si>
    <t>CQ15DH0105</t>
  </si>
  <si>
    <t>Phạm Minh  Chiến</t>
  </si>
  <si>
    <t>CQ15DH0280</t>
  </si>
  <si>
    <t>Trịnh Thị Thùy  Dung</t>
  </si>
  <si>
    <t>CQ15DH0241</t>
  </si>
  <si>
    <t>Nguyễn Tất  Duy</t>
  </si>
  <si>
    <t>CQ15DH0161</t>
  </si>
  <si>
    <t>Vũ Khánh  Duy</t>
  </si>
  <si>
    <t>CQ15DH0109</t>
  </si>
  <si>
    <t>Mạc Văn  Dũng</t>
  </si>
  <si>
    <t>CQ15DH0147</t>
  </si>
  <si>
    <t>Nguyễn Văn  Dũng</t>
  </si>
  <si>
    <t>CQ15DH0162</t>
  </si>
  <si>
    <t>Trương Văn  Dương</t>
  </si>
  <si>
    <t>CQ15DH0275</t>
  </si>
  <si>
    <t>Nông Đức  Đại</t>
  </si>
  <si>
    <t>CQ15DH0106</t>
  </si>
  <si>
    <t>Đinh Văn  Đô</t>
  </si>
  <si>
    <t>CQ15DH0108</t>
  </si>
  <si>
    <t>Lê Trung  Đức</t>
  </si>
  <si>
    <t>CQ15DH0107</t>
  </si>
  <si>
    <t>Nguyễn Văn Đức</t>
  </si>
  <si>
    <t>CQ15DH0110</t>
  </si>
  <si>
    <t>CQ15DH0088</t>
  </si>
  <si>
    <t>Nguyễn Ngọc  Hải</t>
  </si>
  <si>
    <t>CQ15DH0149</t>
  </si>
  <si>
    <t>Bùi Đức  Hiếu</t>
  </si>
  <si>
    <t>CQ15DH0112</t>
  </si>
  <si>
    <t>Hoàng Trung  Hiếu</t>
  </si>
  <si>
    <t>CQ15DH0113</t>
  </si>
  <si>
    <t>Lê Trung  Hiếu</t>
  </si>
  <si>
    <t>CQ15DH0148</t>
  </si>
  <si>
    <t>Tô Ngọc  Hiển</t>
  </si>
  <si>
    <t>CQ15DH0114</t>
  </si>
  <si>
    <t>Sềnh Đức  Hoàn</t>
  </si>
  <si>
    <t>CQ15DH0222</t>
  </si>
  <si>
    <t>Nguyễn Đức  Hoàng</t>
  </si>
  <si>
    <t>CQ15DH0117</t>
  </si>
  <si>
    <t>Phạm Minh  Huy</t>
  </si>
  <si>
    <t>CQ15DH0118</t>
  </si>
  <si>
    <t>Trần Khắc  Huy</t>
  </si>
  <si>
    <t>CQ15DH0150</t>
  </si>
  <si>
    <t>Bùi Ngọc  Hùng</t>
  </si>
  <si>
    <t>CQ15DH0115</t>
  </si>
  <si>
    <t>Trần Minh  Hùng</t>
  </si>
  <si>
    <t>CQ15DH0120</t>
  </si>
  <si>
    <t>Ngô Nam  Khánh</t>
  </si>
  <si>
    <t>CQ15DH0122</t>
  </si>
  <si>
    <t>Vương Xuân  Khánh</t>
  </si>
  <si>
    <t>CQ15DH0119</t>
  </si>
  <si>
    <t>Dương Văn  Khải</t>
  </si>
  <si>
    <t>CQ15DH0123</t>
  </si>
  <si>
    <t>Điệp Trung  Kiên</t>
  </si>
  <si>
    <t>CQ15DH0124</t>
  </si>
  <si>
    <t>Nguyễn Hoàng  Kỳ</t>
  </si>
  <si>
    <t>CQ16DH0436</t>
  </si>
  <si>
    <t>Hoàng Đức  Anh</t>
  </si>
  <si>
    <t>TĐH 16</t>
  </si>
  <si>
    <t>DIEN 06</t>
  </si>
  <si>
    <t>Bùi Thị Thêm</t>
  </si>
  <si>
    <t>CQ16DH0505</t>
  </si>
  <si>
    <t>Lê Hải  Anh</t>
  </si>
  <si>
    <t>CQ16DH0452</t>
  </si>
  <si>
    <t>Vũ Xuân  Bắc</t>
  </si>
  <si>
    <t>CQ16DH0380</t>
  </si>
  <si>
    <t>Trần Đình  Bằng</t>
  </si>
  <si>
    <t>CQ16DH0328</t>
  </si>
  <si>
    <t>Hồ Minh  Chiến</t>
  </si>
  <si>
    <t>CQ16DH0608</t>
  </si>
  <si>
    <t>Nguyễn Nhật  Duy</t>
  </si>
  <si>
    <t>CQ16DH0607</t>
  </si>
  <si>
    <t>Mai Tiến  Dũng</t>
  </si>
  <si>
    <t>CQ16DH0543</t>
  </si>
  <si>
    <t>Nguyễn Tiến  Dũng</t>
  </si>
  <si>
    <t>CQ16DH0034</t>
  </si>
  <si>
    <t>Ngô Tiến  Đạt</t>
  </si>
  <si>
    <t>CQ16DH0330</t>
  </si>
  <si>
    <t>Quách Tiến  Đạt</t>
  </si>
  <si>
    <t>CQ16DH0609</t>
  </si>
  <si>
    <t>Vũ Thành  Đạt</t>
  </si>
  <si>
    <t>CQ16DH0660</t>
  </si>
  <si>
    <t>Nguyễn Hải  Đăng</t>
  </si>
  <si>
    <t>CQ16DH0288</t>
  </si>
  <si>
    <t>Lê Văn Quảng  Hà</t>
  </si>
  <si>
    <t>CQ16DH0264</t>
  </si>
  <si>
    <t>Hoàng Đức  Hậu</t>
  </si>
  <si>
    <t>CQ16DH0434</t>
  </si>
  <si>
    <t>Phạm Văn  Hiếu</t>
  </si>
  <si>
    <t>CQ16DH0335</t>
  </si>
  <si>
    <t>Văn Trọng  Hiếu</t>
  </si>
  <si>
    <t>CQ16DH0150</t>
  </si>
  <si>
    <t>Nguyễn Bảo  Hiệu</t>
  </si>
  <si>
    <t>CQ16DH0390</t>
  </si>
  <si>
    <t>Vũ Văn  Hiệu</t>
  </si>
  <si>
    <t>CQ16DH0408</t>
  </si>
  <si>
    <t>Lê Việt  Hoàn</t>
  </si>
  <si>
    <t>CQ16DH0372</t>
  </si>
  <si>
    <t>Ngô Huy  Hoàng</t>
  </si>
  <si>
    <t>CQ16DH0534</t>
  </si>
  <si>
    <t>Đỗ Quang  Huy</t>
  </si>
  <si>
    <t>CQ16DH0572</t>
  </si>
  <si>
    <t>Trần Hoàng  Lân</t>
  </si>
  <si>
    <t>CQ16DH0076</t>
  </si>
  <si>
    <t>Trần Thành  Long</t>
  </si>
  <si>
    <t>CQ16DH0612</t>
  </si>
  <si>
    <t>Trần Hữu  Lương</t>
  </si>
  <si>
    <t>CQ16DH0118</t>
  </si>
  <si>
    <t>Đỗ Đức  Minh</t>
  </si>
  <si>
    <t>CQ16DH0443</t>
  </si>
  <si>
    <t>Lê Văn  Minh</t>
  </si>
  <si>
    <t>CQ16DH0095</t>
  </si>
  <si>
    <t>Nguyễn Tiến  Minh</t>
  </si>
  <si>
    <t>CQ16DH0207</t>
  </si>
  <si>
    <t>Nguyễn Hải  Nam</t>
  </si>
  <si>
    <t>CQ16DH0196</t>
  </si>
  <si>
    <t>Đinh Đại  Nghĩa</t>
  </si>
  <si>
    <t>CQ16DH0339</t>
  </si>
  <si>
    <t>Nguyễn Mạnh  Nhân</t>
  </si>
  <si>
    <t>CQ16DH0374</t>
  </si>
  <si>
    <t>Trần Minh  Quang</t>
  </si>
  <si>
    <t>CQ16DH0142</t>
  </si>
  <si>
    <t>Vũ Hoàng  Sơn</t>
  </si>
  <si>
    <t>CQ16DH0197</t>
  </si>
  <si>
    <t>Phạm Đức  Thành</t>
  </si>
  <si>
    <t>CQ16DH0459</t>
  </si>
  <si>
    <t>Bùi Cường  Thịnh</t>
  </si>
  <si>
    <t>CQ16DH0431</t>
  </si>
  <si>
    <t>Bùi Trung  Thực</t>
  </si>
  <si>
    <t>CQ16DH0536</t>
  </si>
  <si>
    <t>Bùi Văn  Trung</t>
  </si>
  <si>
    <t>CQ16DH0420</t>
  </si>
  <si>
    <t>Phạm Anh  Tuấn</t>
  </si>
  <si>
    <t>CQ16DH0467</t>
  </si>
  <si>
    <t>Nguyễn Viết  Vũ</t>
  </si>
  <si>
    <t>CQ16DH0683</t>
  </si>
  <si>
    <t>Đào Quốc  Huy</t>
  </si>
  <si>
    <t>CQ16DH0686</t>
  </si>
  <si>
    <t>Phạm Thanh Tùng</t>
  </si>
  <si>
    <t>CQ16DH0410</t>
  </si>
  <si>
    <t>Nguyễn Thị  Cúc</t>
  </si>
  <si>
    <t>Không học; làm đề nghị xoá tên</t>
  </si>
  <si>
    <t>CQ15DH0125</t>
  </si>
  <si>
    <t>Nguyễn Ngọc  Linh</t>
  </si>
  <si>
    <t>TĐH K15 B</t>
  </si>
  <si>
    <t>DIEN 08</t>
  </si>
  <si>
    <t>Nguyễn Thị Mến</t>
  </si>
  <si>
    <t>CQ15DH0151</t>
  </si>
  <si>
    <t>Triệu Quý  Linh</t>
  </si>
  <si>
    <t>CQ15DH0152</t>
  </si>
  <si>
    <t>Hoàng Hải  Long</t>
  </si>
  <si>
    <t>CQ15DH0242</t>
  </si>
  <si>
    <t>Ngô Đăng Long</t>
  </si>
  <si>
    <t>CQ15DH0169</t>
  </si>
  <si>
    <t>CQ15DH0170</t>
  </si>
  <si>
    <t>Trần Duy  Long</t>
  </si>
  <si>
    <t>CQ15DH0059</t>
  </si>
  <si>
    <t>CQ15DH0058</t>
  </si>
  <si>
    <t>Phạm Đức Mạnh</t>
  </si>
  <si>
    <t>CQ15DH0126</t>
  </si>
  <si>
    <t>Bùi Anh  Minh</t>
  </si>
  <si>
    <t>CQ15DH0127</t>
  </si>
  <si>
    <t>Vũ Tuấn   Minh</t>
  </si>
  <si>
    <t>CQ15DH0153</t>
  </si>
  <si>
    <t>Nguyễn Hoài  Nam</t>
  </si>
  <si>
    <t>CQ15DH0239</t>
  </si>
  <si>
    <t>CQ15DH0128</t>
  </si>
  <si>
    <t>Vũ Trường  Nam</t>
  </si>
  <si>
    <t>CQ15DH0154</t>
  </si>
  <si>
    <t>Lý Văn  Ngân</t>
  </si>
  <si>
    <t>CQ15DH0155</t>
  </si>
  <si>
    <t>Đặng Quang  Nghĩa</t>
  </si>
  <si>
    <t>CQ15DH0019</t>
  </si>
  <si>
    <t>Ngô Trọng  Nhân</t>
  </si>
  <si>
    <t>CQ15DH0264</t>
  </si>
  <si>
    <t>Phạm Thị Tuyết  Nhung</t>
  </si>
  <si>
    <t>CQ15DH0095</t>
  </si>
  <si>
    <t>Nguyễn Quang  Ninh</t>
  </si>
  <si>
    <t>CQ15DH0156</t>
  </si>
  <si>
    <t>Lê Văn  Phát</t>
  </si>
  <si>
    <t>CQ15DH0130</t>
  </si>
  <si>
    <t>Lê Trần Bảo  Phúc</t>
  </si>
  <si>
    <t>CQ15DH0066</t>
  </si>
  <si>
    <t>Lâm Xuân  Phương</t>
  </si>
  <si>
    <t>CQ15DH0144</t>
  </si>
  <si>
    <t>Nguyễn Thiện  Quang</t>
  </si>
  <si>
    <t>CQ15DH0132</t>
  </si>
  <si>
    <t>Vũ Đăng  Quang</t>
  </si>
  <si>
    <t>CQ15DH0131</t>
  </si>
  <si>
    <t>Nguyễn Minh  Quân</t>
  </si>
  <si>
    <t>CQ15DH0243</t>
  </si>
  <si>
    <t>Nguyễn Tiến  Quân</t>
  </si>
  <si>
    <t>CQ15DH0073</t>
  </si>
  <si>
    <t>Lê Ngọc  Sơn</t>
  </si>
  <si>
    <t>CQ15DH0133</t>
  </si>
  <si>
    <t>Chu An  Tâm</t>
  </si>
  <si>
    <t>CQ15DH0157</t>
  </si>
  <si>
    <t>Đinh Xuân  Thanh</t>
  </si>
  <si>
    <t>CQ15DH0135</t>
  </si>
  <si>
    <t>Phạm Công  Thành</t>
  </si>
  <si>
    <t>CQ15DH0158</t>
  </si>
  <si>
    <t>Phạm Tiến  Thành</t>
  </si>
  <si>
    <t>CQ15DH0134</t>
  </si>
  <si>
    <t>Lê Chiến  Thắng</t>
  </si>
  <si>
    <t>CQ15DH0076</t>
  </si>
  <si>
    <t>Bùi Đức  Thi</t>
  </si>
  <si>
    <t>CQ15DH0136</t>
  </si>
  <si>
    <t>Nguyễn Mạnh  Tiến</t>
  </si>
  <si>
    <t>CQ15DH0138</t>
  </si>
  <si>
    <t>Dương Minh  Tuấn</t>
  </si>
  <si>
    <t>CQ15DH0139</t>
  </si>
  <si>
    <t>Nguyễn Thế  Tuấn</t>
  </si>
  <si>
    <t>CQ15DH0160</t>
  </si>
  <si>
    <t>Lại Văn  Tú</t>
  </si>
  <si>
    <t>CQ15DH0140</t>
  </si>
  <si>
    <t>Bùi Quang  Tùng</t>
  </si>
  <si>
    <t>CQ15DH0142</t>
  </si>
  <si>
    <t>Chu Thiên  Vũ</t>
  </si>
  <si>
    <t>CQ15DH0040</t>
  </si>
  <si>
    <t xml:space="preserve"> Đặng Quý Anh</t>
  </si>
  <si>
    <t>CNKTĐ K15</t>
  </si>
  <si>
    <t>DIEN02</t>
  </si>
  <si>
    <t>Đỗ Văn Vang</t>
  </si>
  <si>
    <t>CQ15DH0291</t>
  </si>
  <si>
    <t xml:space="preserve"> Lê Quốc Anh</t>
  </si>
  <si>
    <t>CQ15DH0094</t>
  </si>
  <si>
    <t xml:space="preserve"> Phạm Huy Anh</t>
  </si>
  <si>
    <t>CQ15DH0041</t>
  </si>
  <si>
    <t xml:space="preserve"> Phùng Trọng Chinh</t>
  </si>
  <si>
    <t>CQ15DH0089</t>
  </si>
  <si>
    <t xml:space="preserve"> Nguyễn Mạnh Cường</t>
  </si>
  <si>
    <t>CQ15DH0043</t>
  </si>
  <si>
    <t xml:space="preserve"> Trần Mạnh Cường</t>
  </si>
  <si>
    <t>CQ15DH0047</t>
  </si>
  <si>
    <t xml:space="preserve"> Nguyễn Mạnh Dũng</t>
  </si>
  <si>
    <t>CQ15DH0048</t>
  </si>
  <si>
    <t xml:space="preserve"> Mạc Văn Duy</t>
  </si>
  <si>
    <t>CQ15DH0049</t>
  </si>
  <si>
    <t xml:space="preserve"> Nguyễn Quốc Duy</t>
  </si>
  <si>
    <t>CQ15DH0045</t>
  </si>
  <si>
    <t xml:space="preserve"> Hoàng Duy Đông</t>
  </si>
  <si>
    <t>CQ15DH0046</t>
  </si>
  <si>
    <t xml:space="preserve"> Đinh Ngọc Đức</t>
  </si>
  <si>
    <t>CQ15DH0238</t>
  </si>
  <si>
    <t xml:space="preserve"> Phạm Trung Hiếu</t>
  </si>
  <si>
    <t>CQ15DH0246</t>
  </si>
  <si>
    <t xml:space="preserve"> Tăng Thanh  Hoàng</t>
  </si>
  <si>
    <t>CQ15DH0090</t>
  </si>
  <si>
    <t xml:space="preserve"> Lê Minh Hùng</t>
  </si>
  <si>
    <t>CQ15DH0086</t>
  </si>
  <si>
    <t xml:space="preserve"> Ninh Vũ Phi Hùng</t>
  </si>
  <si>
    <t>CQ15DH0052</t>
  </si>
  <si>
    <t xml:space="preserve"> Đào Ngọc Hưng</t>
  </si>
  <si>
    <t>CQ15DH0053</t>
  </si>
  <si>
    <t xml:space="preserve"> Nguyễn Văn Kiên</t>
  </si>
  <si>
    <t>CQ15DH0101</t>
  </si>
  <si>
    <t xml:space="preserve"> Trần Chung Kiên</t>
  </si>
  <si>
    <t>CQ15DH0056</t>
  </si>
  <si>
    <t xml:space="preserve"> Nguyễn Hoàng Long</t>
  </si>
  <si>
    <t>CQ15DH0100</t>
  </si>
  <si>
    <t xml:space="preserve"> Vũ Văn Long</t>
  </si>
  <si>
    <t>CQ15DH0087</t>
  </si>
  <si>
    <t xml:space="preserve"> Nguyễn Đức Lộc</t>
  </si>
  <si>
    <t>CQ15DH0060</t>
  </si>
  <si>
    <t xml:space="preserve"> Hoàng Công Minh</t>
  </si>
  <si>
    <t>CQ15DH0061</t>
  </si>
  <si>
    <t xml:space="preserve"> Nguyễn Công Minh</t>
  </si>
  <si>
    <t>CQ15DH0062</t>
  </si>
  <si>
    <t xml:space="preserve"> Nguyễn Nhật Minh</t>
  </si>
  <si>
    <t>CQ15DH0063</t>
  </si>
  <si>
    <t xml:space="preserve"> Trần Hải Nam</t>
  </si>
  <si>
    <t>CQ15DH0064</t>
  </si>
  <si>
    <t xml:space="preserve"> Trần Đình Trọng Nghĩa</t>
  </si>
  <si>
    <t>CQ15DH0091</t>
  </si>
  <si>
    <t xml:space="preserve"> Đinh Cao Nguyên</t>
  </si>
  <si>
    <t>CQ15DH0067</t>
  </si>
  <si>
    <t xml:space="preserve"> Phạm Đức Phương</t>
  </si>
  <si>
    <t>CQ15DH0070</t>
  </si>
  <si>
    <t xml:space="preserve"> Nguyễn Ngọc Quang</t>
  </si>
  <si>
    <t>CQ15DH0068</t>
  </si>
  <si>
    <t xml:space="preserve"> Bùi Đức Quân</t>
  </si>
  <si>
    <t>CQ15DH0069</t>
  </si>
  <si>
    <t xml:space="preserve"> Nguyễn Minh Quân</t>
  </si>
  <si>
    <t>CQ15DH0072</t>
  </si>
  <si>
    <t xml:space="preserve"> Đinh Thái Sơn</t>
  </si>
  <si>
    <t>CQ15DH0252</t>
  </si>
  <si>
    <t xml:space="preserve"> Nguyễn Văn Sơn</t>
  </si>
  <si>
    <t>CQ15DH0098</t>
  </si>
  <si>
    <t xml:space="preserve"> Hoàng Văn Tiến</t>
  </si>
  <si>
    <t>CQ15DH0077</t>
  </si>
  <si>
    <t xml:space="preserve"> Phạm Đức Toàn</t>
  </si>
  <si>
    <t>CQ15DH0237</t>
  </si>
  <si>
    <t xml:space="preserve"> Nguyễn Trần  Trung</t>
  </si>
  <si>
    <t>CQ15DH0078</t>
  </si>
  <si>
    <t xml:space="preserve"> Nguyễn Viết Trung</t>
  </si>
  <si>
    <t>CQ15DH0079</t>
  </si>
  <si>
    <t xml:space="preserve"> Đinh Xuân Trường</t>
  </si>
  <si>
    <t>CQ15DH0265</t>
  </si>
  <si>
    <t xml:space="preserve"> Vũ Xuân  Trường</t>
  </si>
  <si>
    <t>CQ15DH0080</t>
  </si>
  <si>
    <t xml:space="preserve"> Tạ Huy Tú</t>
  </si>
  <si>
    <t>CQ15DH0081</t>
  </si>
  <si>
    <t xml:space="preserve"> Lê Anh Tuấn</t>
  </si>
  <si>
    <t>CQ15DH0085</t>
  </si>
  <si>
    <t xml:space="preserve"> Vũ Mạnh Tuấn</t>
  </si>
  <si>
    <t>CQ15DH0083</t>
  </si>
  <si>
    <t xml:space="preserve"> Nguyễn Kim Tùng</t>
  </si>
  <si>
    <t>CQ15DH0099</t>
  </si>
  <si>
    <t xml:space="preserve"> Nguyễn Chí Vĩ</t>
  </si>
  <si>
    <t>LA15DH0022</t>
  </si>
  <si>
    <t xml:space="preserve"> Phathtana Khampong </t>
  </si>
  <si>
    <t>LTCQ16DH009</t>
  </si>
  <si>
    <t>Phạn Văn Hải</t>
  </si>
  <si>
    <t>LTKT Điện k16</t>
  </si>
  <si>
    <t>LTCQ16DH005</t>
  </si>
  <si>
    <t>Phạm Đức Phong</t>
  </si>
  <si>
    <t>LTCQ16DH006</t>
  </si>
  <si>
    <t>Hoàng Bích Sơn</t>
  </si>
  <si>
    <t>LTCQ16DH007</t>
  </si>
  <si>
    <t>Lê Văn Sự</t>
  </si>
  <si>
    <t>CQ15DH0042</t>
  </si>
  <si>
    <t xml:space="preserve"> Đoàn Văn Công</t>
  </si>
  <si>
    <t>CNKTĐT K15</t>
  </si>
  <si>
    <t>CQ15DH0044</t>
  </si>
  <si>
    <t xml:space="preserve"> Nguyễn Tiến Đạt</t>
  </si>
  <si>
    <t>CQ15DH0092</t>
  </si>
  <si>
    <t xml:space="preserve"> Bùi Đức Hải</t>
  </si>
  <si>
    <t>CQ15DH0050</t>
  </si>
  <si>
    <t xml:space="preserve"> Nguyễn Trung Hiếu</t>
  </si>
  <si>
    <t>CQ15DH0287</t>
  </si>
  <si>
    <t xml:space="preserve"> Nguyễn Văn  Hùng</t>
  </si>
  <si>
    <t>CQ15DH0054</t>
  </si>
  <si>
    <t xml:space="preserve"> Đinh Quang Lâm</t>
  </si>
  <si>
    <t>CQ15DH0055</t>
  </si>
  <si>
    <t xml:space="preserve"> Lâm Văn Linh</t>
  </si>
  <si>
    <t>CQ15DH0240</t>
  </si>
  <si>
    <t xml:space="preserve"> Bùi Văn Lực</t>
  </si>
  <si>
    <t>CQ15DH0071</t>
  </si>
  <si>
    <t xml:space="preserve"> Phạm Minh Quyết</t>
  </si>
  <si>
    <t>CQ15DH0075</t>
  </si>
  <si>
    <t xml:space="preserve"> Trần Quốc Thắng</t>
  </si>
  <si>
    <t>CQ15DH0082</t>
  </si>
  <si>
    <t xml:space="preserve"> Trần Anh Tuấn</t>
  </si>
  <si>
    <t>CQ15DH0143</t>
  </si>
  <si>
    <t xml:space="preserve"> Đặng Văn Yên</t>
  </si>
  <si>
    <t>CQ14DH0090</t>
  </si>
  <si>
    <t>Nguyễn Thị Ngọc Ánh</t>
  </si>
  <si>
    <t>CĐM K14</t>
  </si>
  <si>
    <t>DIEN05</t>
  </si>
  <si>
    <t>Đoàn Thị Như Quỳnh</t>
  </si>
  <si>
    <t>CQ14DH0033</t>
  </si>
  <si>
    <t>Nguyễn Hữu Chung</t>
  </si>
  <si>
    <t>CQ14DH0102</t>
  </si>
  <si>
    <t>Nguyễn Thái Dương</t>
  </si>
  <si>
    <t>CQ14DH0016</t>
  </si>
  <si>
    <t>Đặng Trung Hậu</t>
  </si>
  <si>
    <t>CQ14DH0170</t>
  </si>
  <si>
    <t>Nguyễn Hải Hậu</t>
  </si>
  <si>
    <t>CQ14DH0195</t>
  </si>
  <si>
    <t>Đào Văn Linh</t>
  </si>
  <si>
    <t>CQ14DH0081</t>
  </si>
  <si>
    <t>Bùi Đức Mạnh</t>
  </si>
  <si>
    <t>CQ14DH0101</t>
  </si>
  <si>
    <t>Ngô Minh Nhật</t>
  </si>
  <si>
    <t>CQ14DH0232</t>
  </si>
  <si>
    <t>Vũ Trọng Quý</t>
  </si>
  <si>
    <t>CQ14DH0200</t>
  </si>
  <si>
    <t>Nguyễn Văn An</t>
  </si>
  <si>
    <t>CNĐL K14</t>
  </si>
  <si>
    <t>CQ14DH0061</t>
  </si>
  <si>
    <t>Lê Văn Sơn</t>
  </si>
  <si>
    <t>CQ14DH0007</t>
  </si>
  <si>
    <t>Vũ Văn Trọng</t>
  </si>
  <si>
    <t>CQ14DH0036</t>
  </si>
  <si>
    <t>Nguyễn Văn Trường</t>
  </si>
  <si>
    <t>CQ14DH0094</t>
  </si>
  <si>
    <t>Đỗ Văn Vĩnh</t>
  </si>
  <si>
    <t>CQ14DH0019</t>
  </si>
  <si>
    <t>Đỗ Thái Anh</t>
  </si>
  <si>
    <t>ĐT K14</t>
  </si>
  <si>
    <t>CQ14DH0325</t>
  </si>
  <si>
    <t>CQ14DH0146</t>
  </si>
  <si>
    <t>CQ14DH0140</t>
  </si>
  <si>
    <t>Phạm Quang Được</t>
  </si>
  <si>
    <t>CQ14DH0334</t>
  </si>
  <si>
    <t>Vũ Văn Chiến</t>
  </si>
  <si>
    <t>CQ14DH0257</t>
  </si>
  <si>
    <t>Đoàn Việt Hưng</t>
  </si>
  <si>
    <t>CQ14DH0252</t>
  </si>
  <si>
    <t>Đinh Văn Long</t>
  </si>
  <si>
    <t>CQ14DH0046</t>
  </si>
  <si>
    <t>Nguyễn Viết Phong</t>
  </si>
  <si>
    <t>CQ14DH0253</t>
  </si>
  <si>
    <t>Đinh Đức Thái</t>
  </si>
  <si>
    <t>CQ14DH0316</t>
  </si>
  <si>
    <t>Phạm Anh  Thịnh</t>
  </si>
  <si>
    <t>LTCQ15DH005</t>
  </si>
  <si>
    <t>Vũ Văn Phương</t>
  </si>
  <si>
    <t>LTCQ K15</t>
  </si>
  <si>
    <t>LTCQ15DH012</t>
  </si>
  <si>
    <t>Nguyễn Thanh Tú</t>
  </si>
  <si>
    <t>LTCQ K17</t>
  </si>
  <si>
    <t>LTCQ15DH013</t>
  </si>
  <si>
    <t>Phạm Văn  Tuân</t>
  </si>
  <si>
    <t>LTCQ K18</t>
  </si>
  <si>
    <t>LTCQ15DH016</t>
  </si>
  <si>
    <t>Nguyễn Đức Việt</t>
  </si>
  <si>
    <t>LTCQ K20</t>
  </si>
  <si>
    <t>CQ16DH0093</t>
  </si>
  <si>
    <t>Phạm Thành    An</t>
  </si>
  <si>
    <t>ĐT K16</t>
  </si>
  <si>
    <t>DIEN09</t>
  </si>
  <si>
    <t>Trần Thị Thơm</t>
  </si>
  <si>
    <t>CQ16DH0589</t>
  </si>
  <si>
    <t>Đỗ Thế    Anh</t>
  </si>
  <si>
    <t>CQ16DH0042</t>
  </si>
  <si>
    <t>Nguyễn Tiến    Đạt</t>
  </si>
  <si>
    <t>CQ16DH0522</t>
  </si>
  <si>
    <t>Cao Trường    Duy</t>
  </si>
  <si>
    <t>CQ16DH0312</t>
  </si>
  <si>
    <t>Ngô Việt    Hoàng</t>
  </si>
  <si>
    <t>CQ16DH0187</t>
  </si>
  <si>
    <t>Nguyễn Thế    Hùng</t>
  </si>
  <si>
    <t>CQ16DH0302</t>
  </si>
  <si>
    <t>Trịnh Huy    Hưng</t>
  </si>
  <si>
    <t>CQ16DH0432</t>
  </si>
  <si>
    <t>Hoàng Mạnh    Hưng</t>
  </si>
  <si>
    <t>CQ16DH0482</t>
  </si>
  <si>
    <t>Nguyễn Văn    Huy</t>
  </si>
  <si>
    <t>CQ16DH0669</t>
  </si>
  <si>
    <t>Ngô Văn    Khánh</t>
  </si>
  <si>
    <t>CQ16DH0596</t>
  </si>
  <si>
    <t>Đặng Ngọc    Long</t>
  </si>
  <si>
    <t>CQ16DH0602</t>
  </si>
  <si>
    <t>Nguyễn Thế    Phúc</t>
  </si>
  <si>
    <t>CQ16DH0004</t>
  </si>
  <si>
    <t>Đinh Hồng    Quân</t>
  </si>
  <si>
    <t>CQ16DH0440</t>
  </si>
  <si>
    <t>Đỗ Mạnh    Quân</t>
  </si>
  <si>
    <t>CQ16DH0604</t>
  </si>
  <si>
    <t>Nguyễn Tiến   Sơn</t>
  </si>
  <si>
    <t>CQ16DH0033</t>
  </si>
  <si>
    <t>Lê Văn    Thái</t>
  </si>
  <si>
    <t>CQ16DH0214</t>
  </si>
  <si>
    <t>Nguyễn Văn    Thái</t>
  </si>
  <si>
    <t>CQ16DH0161</t>
  </si>
  <si>
    <t>Phạm Mạnh    Cường</t>
  </si>
  <si>
    <t>Cơ điện K16</t>
  </si>
  <si>
    <t>CQ16DH0368</t>
  </si>
  <si>
    <t>Phạm Thành    Long</t>
  </si>
  <si>
    <t>CQ16DH0261</t>
  </si>
  <si>
    <t>Trần Quang    Minh</t>
  </si>
  <si>
    <t>CQ16DH0400</t>
  </si>
  <si>
    <t>Trần Khải    Minh</t>
  </si>
  <si>
    <t>CQ16DH0235</t>
  </si>
  <si>
    <t>Trần Đại    Nghĩa</t>
  </si>
  <si>
    <t>CQ16DH0462</t>
  </si>
  <si>
    <t>Nguyễn Hồng    Phúc</t>
  </si>
  <si>
    <t>CQ16DH0285</t>
  </si>
  <si>
    <t>Đỗ Anh    Tuấn</t>
  </si>
  <si>
    <t>CQ16DH0135</t>
  </si>
  <si>
    <t>Trương Văn    Vỹ</t>
  </si>
  <si>
    <t>LTCQ17DH01</t>
  </si>
  <si>
    <t>Nguyễn Thanh Tùng</t>
  </si>
  <si>
    <t>LTCĐK17</t>
  </si>
  <si>
    <t>LTCQ17DH02</t>
  </si>
  <si>
    <t>Đặng Văn Khoa</t>
  </si>
  <si>
    <t>LTCQ17DH03</t>
  </si>
  <si>
    <t>Vương Văn Thông</t>
  </si>
  <si>
    <t>CQ14DH0031</t>
  </si>
  <si>
    <t>Đinh Đức  Anh</t>
  </si>
  <si>
    <t>Tự động hóa K14</t>
  </si>
  <si>
    <t>DIEN03</t>
  </si>
  <si>
    <t>Trần Ngân Hà</t>
  </si>
  <si>
    <t>CQ14DH0141</t>
  </si>
  <si>
    <t>Nguyễn Hoàng  Anh</t>
  </si>
  <si>
    <t>CQ14DH0269</t>
  </si>
  <si>
    <t>Phan Việt  Anh</t>
  </si>
  <si>
    <t>CQ14DH0126</t>
  </si>
  <si>
    <t>Phùn Tuấn  Anh</t>
  </si>
  <si>
    <t>CQ14DH0259</t>
  </si>
  <si>
    <t>Vũ Tuấn  Anh</t>
  </si>
  <si>
    <t>CQ14DH0125</t>
  </si>
  <si>
    <t>Nguyễn Thị Ngọc  Ánh</t>
  </si>
  <si>
    <t>CQ14DH0056</t>
  </si>
  <si>
    <t>Nguyễn Văn  Bạch</t>
  </si>
  <si>
    <t>CQ14DH0029</t>
  </si>
  <si>
    <t>Nguyễn Phú  Bằng</t>
  </si>
  <si>
    <t>CQ14DH0117</t>
  </si>
  <si>
    <t>Hoàng Minh  Châu</t>
  </si>
  <si>
    <t>CQ14DH0188</t>
  </si>
  <si>
    <t>Nguyễn Thái  Cương</t>
  </si>
  <si>
    <t>CQ14DH0330</t>
  </si>
  <si>
    <t>Nguyễn Đức  Cường</t>
  </si>
  <si>
    <t>CQ14DH0111</t>
  </si>
  <si>
    <t>Nguyễn Mạnh  Cường</t>
  </si>
  <si>
    <t>CQ14DH0099</t>
  </si>
  <si>
    <t>Trịnh Tiến  Cường</t>
  </si>
  <si>
    <t>CQ14DH0108</t>
  </si>
  <si>
    <t>Vũ Văn  Dũng</t>
  </si>
  <si>
    <t>CQ14DH0086</t>
  </si>
  <si>
    <t>Vũ Xuân  Dũng</t>
  </si>
  <si>
    <t>CQ14DH0144</t>
  </si>
  <si>
    <t>Nguyễn Đức  Dương</t>
  </si>
  <si>
    <t>CQ14DH0063</t>
  </si>
  <si>
    <t>Phạm Hồng  Dương</t>
  </si>
  <si>
    <t>CQ14DH0014</t>
  </si>
  <si>
    <t>Chíu Đức  Đại</t>
  </si>
  <si>
    <t>CQ14DH0226</t>
  </si>
  <si>
    <t>Nguyễn Thành  Đông</t>
  </si>
  <si>
    <t>CQ14DH0264</t>
  </si>
  <si>
    <t>Lê Việt  Hà</t>
  </si>
  <si>
    <t>CQ14DH0251</t>
  </si>
  <si>
    <t>Đào Xuân  Hiếu</t>
  </si>
  <si>
    <t>CQ14DH0331</t>
  </si>
  <si>
    <t>Phạm Minh  Hiếu</t>
  </si>
  <si>
    <t>CQ14DH0273</t>
  </si>
  <si>
    <t>Tào Trung  Hiếu</t>
  </si>
  <si>
    <t>CQ14DH0242</t>
  </si>
  <si>
    <t>Phạm Đình  Hiệp</t>
  </si>
  <si>
    <t>CQ14DH0197</t>
  </si>
  <si>
    <t>CQ14DH0246</t>
  </si>
  <si>
    <t>Phạm Lê Huy  Hoàng</t>
  </si>
  <si>
    <t>CQ14DH0302</t>
  </si>
  <si>
    <t>Nguyễn Thế  Hùng</t>
  </si>
  <si>
    <t>CQ14DH0039</t>
  </si>
  <si>
    <t>Nguyễn Văn  Hưng</t>
  </si>
  <si>
    <t>CQ14DH0015</t>
  </si>
  <si>
    <t>Phạm Quang  Hưng</t>
  </si>
  <si>
    <t>CQ14DH0210</t>
  </si>
  <si>
    <t>Cao Nguyễn Duy  Khánh</t>
  </si>
  <si>
    <t>CQ14DH0327</t>
  </si>
  <si>
    <t>Vũ Văn  Kiên</t>
  </si>
  <si>
    <t>CQ14DH0053</t>
  </si>
  <si>
    <t>Tạ Thành  Long</t>
  </si>
  <si>
    <t>CQ14DH0198</t>
  </si>
  <si>
    <t>Trần Mạnh Phi  Long</t>
  </si>
  <si>
    <t>CQ14DH0011</t>
  </si>
  <si>
    <t>Vũ Đình  Lợi</t>
  </si>
  <si>
    <t>CQ14DH0022</t>
  </si>
  <si>
    <t>Bùi Công  Minh</t>
  </si>
  <si>
    <t>CQ14DH0194</t>
  </si>
  <si>
    <t>Đoàn Quang  Minh</t>
  </si>
  <si>
    <t>CQ14DH0245</t>
  </si>
  <si>
    <t>Lê Quang  Minh</t>
  </si>
  <si>
    <t>CQ14DH0040</t>
  </si>
  <si>
    <t>Ngô Văn  Minh</t>
  </si>
  <si>
    <t>CQ14DH0169</t>
  </si>
  <si>
    <t>Nguyễn Văn  Minh</t>
  </si>
  <si>
    <t>CQ14DH0224</t>
  </si>
  <si>
    <t>Trương Chức  Phong</t>
  </si>
  <si>
    <t>CQ14DH0290</t>
  </si>
  <si>
    <t>Lương Ngọc  Phúc</t>
  </si>
  <si>
    <t>CQ14DH0049</t>
  </si>
  <si>
    <t>Trần Hoàng  Phúc</t>
  </si>
  <si>
    <t>CQ14DH0087</t>
  </si>
  <si>
    <t>Nguyễn Lê Duy  Phương</t>
  </si>
  <si>
    <t>CQ14DH0209</t>
  </si>
  <si>
    <t>Nguyễn Minh  Phương</t>
  </si>
  <si>
    <t>CQ14DH0128</t>
  </si>
  <si>
    <t>Phạm Minh  Quang</t>
  </si>
  <si>
    <t>CQ14DH0114</t>
  </si>
  <si>
    <t>Đinh Ngọc  Quân</t>
  </si>
  <si>
    <t>CQ14DH0136</t>
  </si>
  <si>
    <t>Đỗ Xuân  Quý</t>
  </si>
  <si>
    <t>CQ14DH0106</t>
  </si>
  <si>
    <t>Đoàn Ngọc  Sơn</t>
  </si>
  <si>
    <t>CQ14DH0272</t>
  </si>
  <si>
    <t>Lăng Quang  Sơn</t>
  </si>
  <si>
    <t>CQ14DH0265</t>
  </si>
  <si>
    <t>Nguyễn Minh  Tân</t>
  </si>
  <si>
    <t>CQ14DH0139</t>
  </si>
  <si>
    <t>Ngô Duy  Thái</t>
  </si>
  <si>
    <t>CQ14DH0068</t>
  </si>
  <si>
    <t>Phạm Duy  Thái</t>
  </si>
  <si>
    <t>CQ14DH0150</t>
  </si>
  <si>
    <t>Nguyễn Tuấn  Thành</t>
  </si>
  <si>
    <t>CQ14DH0281</t>
  </si>
  <si>
    <t>Triệu Xuân  Thủy</t>
  </si>
  <si>
    <t>CQ14DH0185</t>
  </si>
  <si>
    <t>Đào Xuân  Tiến</t>
  </si>
  <si>
    <t>CQ14DH0088</t>
  </si>
  <si>
    <t>Nguyễn Đức  Tính</t>
  </si>
  <si>
    <t>CQ14DH0077</t>
  </si>
  <si>
    <t>Lương Mạnh  Toàn</t>
  </si>
  <si>
    <t>CQ14DH0065</t>
  </si>
  <si>
    <t>Hoàng Đức  Trung</t>
  </si>
  <si>
    <t>CQ14DH0023</t>
  </si>
  <si>
    <t>Nguyễn Đình  Trung</t>
  </si>
  <si>
    <t>CQ14DH0309</t>
  </si>
  <si>
    <t>Tạ Minh  Trung</t>
  </si>
  <si>
    <t>CQ14DH0113</t>
  </si>
  <si>
    <t>Nguyễn Đức  Tuân</t>
  </si>
  <si>
    <t>CQ14DH0050</t>
  </si>
  <si>
    <t>Bùi Anh  Tuấn</t>
  </si>
  <si>
    <t>CQ14DH0263</t>
  </si>
  <si>
    <t>Lê Văn  Tú</t>
  </si>
  <si>
    <t>CQ14DH0227</t>
  </si>
  <si>
    <t>Nguyễn Đình  Vân</t>
  </si>
  <si>
    <t>CQ14DH0161</t>
  </si>
  <si>
    <t>Đỗ Thế  Việt</t>
  </si>
  <si>
    <t>CQ14DH0047</t>
  </si>
  <si>
    <t>Nguyễn Lang  Việt</t>
  </si>
  <si>
    <t>CQ14DH0034</t>
  </si>
  <si>
    <t>Đoàn Đình  Vũ</t>
  </si>
  <si>
    <t>LTCQ16DH003</t>
  </si>
  <si>
    <t>Đỗ Minh  Đức</t>
  </si>
  <si>
    <t>LTCQ16DH008</t>
  </si>
  <si>
    <t>Đinh Quốc  Tuấn</t>
  </si>
  <si>
    <t>CQ14DH0035</t>
  </si>
  <si>
    <t>Trần Việt Anh</t>
  </si>
  <si>
    <t>QTKD K14</t>
  </si>
  <si>
    <t>KINHTE01</t>
  </si>
  <si>
    <t>Bùi Thị Thúy Hằng</t>
  </si>
  <si>
    <t>Kinh tế</t>
  </si>
  <si>
    <t>CQ14DH0193</t>
  </si>
  <si>
    <t>Lê Ngọc Chiến</t>
  </si>
  <si>
    <t>CQ14DH0091</t>
  </si>
  <si>
    <t>Lương Quang Chiến</t>
  </si>
  <si>
    <t>CQ14DH0266</t>
  </si>
  <si>
    <t>CQ14DH0179</t>
  </si>
  <si>
    <t>Chu Bá Đức</t>
  </si>
  <si>
    <t>CQ14DH0234</t>
  </si>
  <si>
    <t>Nguyễn Ngọc Hiếu</t>
  </si>
  <si>
    <t>CQ14DH0118</t>
  </si>
  <si>
    <t>Phạm Xuân Hoàng</t>
  </si>
  <si>
    <t>CQ14DH0153</t>
  </si>
  <si>
    <t>Đinh Đức Mạnh</t>
  </si>
  <si>
    <t>CQ14DH0329</t>
  </si>
  <si>
    <t>Trần Khánh Hưng</t>
  </si>
  <si>
    <t>CQ14DH0003</t>
  </si>
  <si>
    <t>Nguyễn Thị Hồng Ngát</t>
  </si>
  <si>
    <t>CQ14DH0191</t>
  </si>
  <si>
    <t>Đỗ Đức Ngọc</t>
  </si>
  <si>
    <t>LA14DH0026</t>
  </si>
  <si>
    <t>Voutthisack Thieng One</t>
  </si>
  <si>
    <t>CQ14DH0298</t>
  </si>
  <si>
    <t>Bùi Văn Phương</t>
  </si>
  <si>
    <t>LA14DH0031</t>
  </si>
  <si>
    <t>Lattaphonh Sisoulith</t>
  </si>
  <si>
    <t>CQ14DH0078</t>
  </si>
  <si>
    <t>Đinh Văn Sơn</t>
  </si>
  <si>
    <t>LA14DH0032</t>
  </si>
  <si>
    <t>Naly Thipphothong</t>
  </si>
  <si>
    <t>CQ14DH0207</t>
  </si>
  <si>
    <t>Chu Thị Thương</t>
  </si>
  <si>
    <t>CQ14DH0270</t>
  </si>
  <si>
    <t>Bùi Đình Trung</t>
  </si>
  <si>
    <t>CQ14DH0067</t>
  </si>
  <si>
    <t>Trần Hoàng Tú</t>
  </si>
  <si>
    <t>CQ14DH0025</t>
  </si>
  <si>
    <t>Đặng Tuấn Minh</t>
  </si>
  <si>
    <t>CQ15DH0223</t>
  </si>
  <si>
    <t xml:space="preserve"> Trịnh Duy Anh</t>
  </si>
  <si>
    <t>QTKD K15</t>
  </si>
  <si>
    <t>CQ15DH0002</t>
  </si>
  <si>
    <t xml:space="preserve"> Đỗ Sỹ Dan</t>
  </si>
  <si>
    <t>CQ15DH0254</t>
  </si>
  <si>
    <t xml:space="preserve"> Đỗ Ngọc Hằng</t>
  </si>
  <si>
    <t>CQ15DH0225</t>
  </si>
  <si>
    <t xml:space="preserve"> Nguyễn Hải Nam</t>
  </si>
  <si>
    <t>CQ15DH0230</t>
  </si>
  <si>
    <t xml:space="preserve"> Lê Thế Phong</t>
  </si>
  <si>
    <t>CQ15DH0261</t>
  </si>
  <si>
    <t xml:space="preserve"> Đặng Ngọc Tiến</t>
  </si>
  <si>
    <t>CQ15DH0226</t>
  </si>
  <si>
    <t xml:space="preserve"> Trương Tiến Toàn </t>
  </si>
  <si>
    <t>CQ15DH0259</t>
  </si>
  <si>
    <t xml:space="preserve"> Lưu Thị Quỳnh Trang</t>
  </si>
  <si>
    <t>CQ15DH0227</t>
  </si>
  <si>
    <t xml:space="preserve"> Nguyễn Thị Quỳnh Trang</t>
  </si>
  <si>
    <t>CQ15DH0278</t>
  </si>
  <si>
    <t xml:space="preserve"> Nguyễn Quốc Trung</t>
  </si>
  <si>
    <t>CQ15DH0228</t>
  </si>
  <si>
    <t xml:space="preserve"> Nguyễn Thị Cẩm Tú</t>
  </si>
  <si>
    <t>CQ15DH0231</t>
  </si>
  <si>
    <t xml:space="preserve"> Phạm Thanh Tùng</t>
  </si>
  <si>
    <t>LA15DH0010</t>
  </si>
  <si>
    <t>Thepphomhak Sitthisay</t>
  </si>
  <si>
    <t>LA15DH0014</t>
  </si>
  <si>
    <t xml:space="preserve"> Saysomboun  Lathda</t>
  </si>
  <si>
    <t>LA15DH0015</t>
  </si>
  <si>
    <t>Phakeo  Lathdavanh</t>
  </si>
  <si>
    <t>LA15DH0025</t>
  </si>
  <si>
    <t>Khanmeexai Dokkeo</t>
  </si>
  <si>
    <t>LA15DH0031</t>
  </si>
  <si>
    <t xml:space="preserve">Vongluexay Sounita </t>
  </si>
  <si>
    <t>LA15DH0035</t>
  </si>
  <si>
    <t>Chanhngakham Mingkham</t>
  </si>
  <si>
    <t>LTCQVB215DH02</t>
  </si>
  <si>
    <t>Đoàn Văn Hướng</t>
  </si>
  <si>
    <t>LTCQQTKDK15</t>
  </si>
  <si>
    <t>CQ16DH0151</t>
  </si>
  <si>
    <t>Diệp Hữu Tùng Dương</t>
  </si>
  <si>
    <t>QTKD K16</t>
  </si>
  <si>
    <t>CQ16DH0136</t>
  </si>
  <si>
    <t>Trần Đình Trung</t>
  </si>
  <si>
    <t>LA16DH0023</t>
  </si>
  <si>
    <t>Xam Chathvee</t>
  </si>
  <si>
    <t>LA16DH0003</t>
  </si>
  <si>
    <t>Maikham Lao</t>
  </si>
  <si>
    <t>LA16DH0002</t>
  </si>
  <si>
    <t>Pavina Manivone</t>
  </si>
  <si>
    <t>LA16DH0024</t>
  </si>
  <si>
    <t>Phaphaksone Thepphavong</t>
  </si>
  <si>
    <t>CQ14DH0280</t>
  </si>
  <si>
    <t xml:space="preserve"> Nguyễn Thị Hương  Giang</t>
  </si>
  <si>
    <t>TCDN K14</t>
  </si>
  <si>
    <t>KINHTE02</t>
  </si>
  <si>
    <t>Nguyễn Phương Thúy</t>
  </si>
  <si>
    <t>CQ14DH0271</t>
  </si>
  <si>
    <t xml:space="preserve"> Phạm Thị Thanh Hiền</t>
  </si>
  <si>
    <t>CQ14DH0206</t>
  </si>
  <si>
    <t xml:space="preserve"> Nguyễn Phương Mai</t>
  </si>
  <si>
    <t>CQ14DH0159</t>
  </si>
  <si>
    <t xml:space="preserve"> Hoàng Thị Quỳnh</t>
  </si>
  <si>
    <t>LA14DH0014</t>
  </si>
  <si>
    <t>Phoutthasack Khonsavanh</t>
  </si>
  <si>
    <t>LA14DH0005</t>
  </si>
  <si>
    <t>Anongdeth Mekdala</t>
  </si>
  <si>
    <t>LA14DH0006</t>
  </si>
  <si>
    <t>Malina Mixaykone</t>
  </si>
  <si>
    <t>LA14DH0024</t>
  </si>
  <si>
    <t>Thouby Xay Oudom</t>
  </si>
  <si>
    <t>LA14DH0007</t>
  </si>
  <si>
    <t>Boling Phimmason</t>
  </si>
  <si>
    <t>LA14DH0018</t>
  </si>
  <si>
    <t>Chinnaphone Somvanxay</t>
  </si>
  <si>
    <t>LA14DH0025</t>
  </si>
  <si>
    <t>Vilaivanh Sopha</t>
  </si>
  <si>
    <t>LA14DH0015</t>
  </si>
  <si>
    <t>Malisa  Viphakeo</t>
  </si>
  <si>
    <t>LA15DH0001</t>
  </si>
  <si>
    <t xml:space="preserve">Hatsady Soudalin </t>
  </si>
  <si>
    <t>TCDN K15</t>
  </si>
  <si>
    <t>LA15DH0002</t>
  </si>
  <si>
    <t xml:space="preserve">Khounnakhanty Bounphisit </t>
  </si>
  <si>
    <t>LA15DH0004</t>
  </si>
  <si>
    <t xml:space="preserve">Lidthideth Sengdao </t>
  </si>
  <si>
    <t>LA15DH0006</t>
  </si>
  <si>
    <t xml:space="preserve">Hervaxeng Soutida </t>
  </si>
  <si>
    <t>LA15DH0008</t>
  </si>
  <si>
    <t xml:space="preserve">Xaiyavong Souphalin </t>
  </si>
  <si>
    <t>LA15DH0009</t>
  </si>
  <si>
    <t>Nguyễn Văn Nhật  Trọng</t>
  </si>
  <si>
    <t>LA15DH0018</t>
  </si>
  <si>
    <t xml:space="preserve">Khounphilavanh  Nitaya </t>
  </si>
  <si>
    <t>LA15DH0019</t>
  </si>
  <si>
    <t xml:space="preserve">Meuangmany  Bounmy </t>
  </si>
  <si>
    <t>LA15DH0028</t>
  </si>
  <si>
    <t xml:space="preserve">Monexai Toun </t>
  </si>
  <si>
    <t>LA15DH0029</t>
  </si>
  <si>
    <t xml:space="preserve">Vongkham Nida </t>
  </si>
  <si>
    <t>LA15DH0032</t>
  </si>
  <si>
    <t xml:space="preserve">Douangmala Dalounna </t>
  </si>
  <si>
    <t>LA15DH0033</t>
  </si>
  <si>
    <t xml:space="preserve">Sylimalay Houngthongkham </t>
  </si>
  <si>
    <t>LA15DH0034</t>
  </si>
  <si>
    <t xml:space="preserve">Phaengsavanh  Khamlar </t>
  </si>
  <si>
    <t>CQ15DH0245</t>
  </si>
  <si>
    <t>Lê Hồng Yến</t>
  </si>
  <si>
    <t>LA16DH0004</t>
  </si>
  <si>
    <t>Soulisa Sosingdara</t>
  </si>
  <si>
    <t>TCDN K16</t>
  </si>
  <si>
    <t>LA16DH0009</t>
  </si>
  <si>
    <t>Ketmany Amnouayphone</t>
  </si>
  <si>
    <t>LA16DH0010</t>
  </si>
  <si>
    <t>Soutthida Thilavong</t>
  </si>
  <si>
    <t>LA16DH0007</t>
  </si>
  <si>
    <t>Chittakone Keokhouanchay</t>
  </si>
  <si>
    <t>LA16DH0012</t>
  </si>
  <si>
    <t>Saengphet Yangiongmua</t>
  </si>
  <si>
    <t>LA16DH0019</t>
  </si>
  <si>
    <t>Latmany Thanomsachk</t>
  </si>
  <si>
    <t>LA16DH0021</t>
  </si>
  <si>
    <t>Kanlaya Phoutthavong</t>
  </si>
  <si>
    <t>LA16DH0031</t>
  </si>
  <si>
    <t>Phoneida Phommachak</t>
  </si>
  <si>
    <t>LA16DH0032</t>
  </si>
  <si>
    <t>Sounitar Norlintha</t>
  </si>
  <si>
    <t>LA16DH0053</t>
  </si>
  <si>
    <t>Soudavone Keomanyvong</t>
  </si>
  <si>
    <t>LA16DH0047</t>
  </si>
  <si>
    <t>Sou Chanpaserd</t>
  </si>
  <si>
    <t>CQ16DH0478</t>
  </si>
  <si>
    <t>Nguyễn Hà Giang</t>
  </si>
  <si>
    <t>CQ16DH0351</t>
  </si>
  <si>
    <t>CQ16DH0366</t>
  </si>
  <si>
    <t>Nguyễn Duy Khánh</t>
  </si>
  <si>
    <t>CQ16DH0552</t>
  </si>
  <si>
    <t>Trần Thảo Linh</t>
  </si>
  <si>
    <t>CQ16DH0554</t>
  </si>
  <si>
    <t>CQ16DH0555</t>
  </si>
  <si>
    <t>Nguyễn Thảo My</t>
  </si>
  <si>
    <t>LA16DH0022</t>
  </si>
  <si>
    <t>Souphaphone  Bounmeexay</t>
  </si>
  <si>
    <t>Kế toán K16</t>
  </si>
  <si>
    <t>KINHTE03</t>
  </si>
  <si>
    <t>Vũ Thị Phượng</t>
  </si>
  <si>
    <t>LA16DH0016</t>
  </si>
  <si>
    <t>Phetsavanh Keovongsy</t>
  </si>
  <si>
    <t>LA16DH0033</t>
  </si>
  <si>
    <t>Nokeo  Outhaithammavong</t>
  </si>
  <si>
    <t>LA16DH0034</t>
  </si>
  <si>
    <t>Keson Phomasone</t>
  </si>
  <si>
    <t>CQ16DH0138</t>
  </si>
  <si>
    <t>Nguyễn Ngọc  An</t>
  </si>
  <si>
    <t>CQ16DH0088</t>
  </si>
  <si>
    <t>Đỗ Phương  Anh</t>
  </si>
  <si>
    <t>CQ16DH0393</t>
  </si>
  <si>
    <t>Hoàng Thị Vân Anh</t>
  </si>
  <si>
    <t>CQ16DH0079</t>
  </si>
  <si>
    <t>Nguyễn Thị Thu Hiền</t>
  </si>
  <si>
    <t>CQ16DH0174</t>
  </si>
  <si>
    <t>Nguyễn Thị Thu  Huyền</t>
  </si>
  <si>
    <t>CQ16DH0435</t>
  </si>
  <si>
    <t>Lưu Đúc Hùng</t>
  </si>
  <si>
    <t>CQ16DH0023</t>
  </si>
  <si>
    <t>Lê Quang Khải</t>
  </si>
  <si>
    <t>CQ16DH0531</t>
  </si>
  <si>
    <t>Bùi Hà Linh</t>
  </si>
  <si>
    <t>CQ16DH0668</t>
  </si>
  <si>
    <t>Phạm Khánh  Linh</t>
  </si>
  <si>
    <t>CQ16DH0657</t>
  </si>
  <si>
    <t>Phạm Thùy  Linh</t>
  </si>
  <si>
    <t>CQ16DH0685</t>
  </si>
  <si>
    <t>Phạm Tuấn  Long</t>
  </si>
  <si>
    <t>CQ16DH0438</t>
  </si>
  <si>
    <t>Đào Diệp  Ly</t>
  </si>
  <si>
    <t>CQ16DH0677</t>
  </si>
  <si>
    <t>Trần Thùy  Ly</t>
  </si>
  <si>
    <t>CQ16DH0648</t>
  </si>
  <si>
    <t>Đỗ Hoàng Thanh  Ngân</t>
  </si>
  <si>
    <t>CQ16DH0367</t>
  </si>
  <si>
    <t>Lã Thị Hiền  Ngân</t>
  </si>
  <si>
    <t>CQ16DH0449</t>
  </si>
  <si>
    <t>Mạc Thị Minh  Ngọc</t>
  </si>
  <si>
    <t>CQ16DH0557</t>
  </si>
  <si>
    <t>Nguyễn Hồng  Ngọc</t>
  </si>
  <si>
    <t>CQ16DH0039</t>
  </si>
  <si>
    <t>Lê Thảo  Nguyên</t>
  </si>
  <si>
    <t>CQ16DH0018</t>
  </si>
  <si>
    <t>Trần Bình  Ninh</t>
  </si>
  <si>
    <t>CQ16DH0348</t>
  </si>
  <si>
    <t>Hứa Thị Thu  Phượng</t>
  </si>
  <si>
    <t>CQ16DH0073</t>
  </si>
  <si>
    <t>Đỗ Như  Quỳnh</t>
  </si>
  <si>
    <t>CQ16DH0421</t>
  </si>
  <si>
    <t>Nguyễn Thị  Quỳnh</t>
  </si>
  <si>
    <t>CQ16DH0558</t>
  </si>
  <si>
    <t>Phạm Thị Thanh  Tâm</t>
  </si>
  <si>
    <t>CQ16DH06718</t>
  </si>
  <si>
    <t>Lê Thị  Thêm</t>
  </si>
  <si>
    <t>CQ16DH0396</t>
  </si>
  <si>
    <t>Đỗ Thị  Thoa</t>
  </si>
  <si>
    <t>CQ16DH0560</t>
  </si>
  <si>
    <t>Phạm Thị  Tình</t>
  </si>
  <si>
    <t>CQ16DH0345</t>
  </si>
  <si>
    <t>Nguyễn Thùy  Trang</t>
  </si>
  <si>
    <t>CQ16DH0255</t>
  </si>
  <si>
    <t>Trần Huyền  Trang</t>
  </si>
  <si>
    <t>CQ16DH0064</t>
  </si>
  <si>
    <t>Vi Thị Huyền  Trang</t>
  </si>
  <si>
    <t>CQ16DH0383</t>
  </si>
  <si>
    <t>Vi Thị Thùy  Trang</t>
  </si>
  <si>
    <t>CQ16DH0640</t>
  </si>
  <si>
    <t>Bùi Thị  Vân</t>
  </si>
  <si>
    <t>LA15DH0020</t>
  </si>
  <si>
    <t>Vongluexay Andy</t>
  </si>
  <si>
    <t>Kế toán K15</t>
  </si>
  <si>
    <t>KINHTE05</t>
  </si>
  <si>
    <t>Nguyễn Thanh Hằng</t>
  </si>
  <si>
    <t>CQ15DH0268</t>
  </si>
  <si>
    <t>Bùi Phương Anh</t>
  </si>
  <si>
    <t>CQ15DH0229</t>
  </si>
  <si>
    <t>Đầu Thị Lan Anh</t>
  </si>
  <si>
    <t>CQ15DH0213</t>
  </si>
  <si>
    <t>CQ15DH0186</t>
  </si>
  <si>
    <t>Nguyễn Thị Vân Anh</t>
  </si>
  <si>
    <t>CQ15DH0188</t>
  </si>
  <si>
    <t>Nguyễn Vân Anh</t>
  </si>
  <si>
    <t>CQ15DH0251</t>
  </si>
  <si>
    <t>Trần Thị Ngọc Anh</t>
  </si>
  <si>
    <t>CQ15DH0187</t>
  </si>
  <si>
    <t>Vũ Thị Vân Anh</t>
  </si>
  <si>
    <t>LA15DH0012</t>
  </si>
  <si>
    <t>Somsakdy Aoy</t>
  </si>
  <si>
    <t>CQ15DH0190</t>
  </si>
  <si>
    <t>Vũ Thị Thùy Dung</t>
  </si>
  <si>
    <t>CQ15DH0191</t>
  </si>
  <si>
    <t>Chíu Tiến Dũng</t>
  </si>
  <si>
    <t>CQ15DH0194</t>
  </si>
  <si>
    <t>Nguyễn Thúy Hạnh</t>
  </si>
  <si>
    <t>CQ15DH0207</t>
  </si>
  <si>
    <t>Lê Thu Hằng</t>
  </si>
  <si>
    <t>CQ15DH0195</t>
  </si>
  <si>
    <t>Nguyễn Thu Hoài</t>
  </si>
  <si>
    <t>CQ15DH0196</t>
  </si>
  <si>
    <t>Vũ Minh Hồng</t>
  </si>
  <si>
    <t>CQ15DH0208</t>
  </si>
  <si>
    <t>Triệu Diễm Hương</t>
  </si>
  <si>
    <t>CQ15DH0209</t>
  </si>
  <si>
    <t>Trần Thị Lệ</t>
  </si>
  <si>
    <t>CQ15DH0255</t>
  </si>
  <si>
    <t>Nguyễn Thị Liên</t>
  </si>
  <si>
    <t>CQ15DH0244</t>
  </si>
  <si>
    <t>Đỗ Thị Mai Linh</t>
  </si>
  <si>
    <t>CQ15DH0235</t>
  </si>
  <si>
    <t>CQ15DH0210</t>
  </si>
  <si>
    <t>Phạm Thị Loan</t>
  </si>
  <si>
    <t>CQ15DH0248</t>
  </si>
  <si>
    <t>Vũ Văn Mạnh</t>
  </si>
  <si>
    <t>LA15DH0026</t>
  </si>
  <si>
    <t>Laoly Meelyda</t>
  </si>
  <si>
    <t>CQ15DH0211</t>
  </si>
  <si>
    <t>Nguyễn Thị Bích Ngọc</t>
  </si>
  <si>
    <t>CQ15DH0250</t>
  </si>
  <si>
    <t>Đỗ Thị Nhung</t>
  </si>
  <si>
    <t>CQ15DH0236</t>
  </si>
  <si>
    <t>Vũ Thùy Nhung</t>
  </si>
  <si>
    <t>CQ15DH0205</t>
  </si>
  <si>
    <t>Đào Bích Phượng</t>
  </si>
  <si>
    <t>CQ15DH0197</t>
  </si>
  <si>
    <t>Nguyễn Như Quỳnh</t>
  </si>
  <si>
    <t>LA15DH0027</t>
  </si>
  <si>
    <t>Souksenboun Souphaphone</t>
  </si>
  <si>
    <t>CQ15DH0198</t>
  </si>
  <si>
    <t>Dương Thanh Thảo</t>
  </si>
  <si>
    <t>CQ15DH0199</t>
  </si>
  <si>
    <t>Đỗ Vi Thảo</t>
  </si>
  <si>
    <t>CQ15DH0200</t>
  </si>
  <si>
    <t>Nguyễn Thị Thảo</t>
  </si>
  <si>
    <t>CQ15DH0212</t>
  </si>
  <si>
    <t>Triệu Thị Thảo</t>
  </si>
  <si>
    <t>CQ15DH0202</t>
  </si>
  <si>
    <t>Nguyễn Thị Thu Thủy</t>
  </si>
  <si>
    <t>CQ15DH0201</t>
  </si>
  <si>
    <t>Hoàng Vũ Vân Thư</t>
  </si>
  <si>
    <t>CQ15DH0203</t>
  </si>
  <si>
    <t>CQ15DH0204</t>
  </si>
  <si>
    <t>Mạc Thị Hải Yến</t>
  </si>
  <si>
    <t>CQ14DH0027</t>
  </si>
  <si>
    <t>Bùi Hiểu Anh</t>
  </si>
  <si>
    <t>Kế toán K14</t>
  </si>
  <si>
    <t>KINHTE07</t>
  </si>
  <si>
    <t>Nguyễn Thị Thơm</t>
  </si>
  <si>
    <t>CQ14DH0069</t>
  </si>
  <si>
    <t>Phạm Minh Anh</t>
  </si>
  <si>
    <t>CQ14DH0221</t>
  </si>
  <si>
    <t>Nguyễn Thị Việt Anh</t>
  </si>
  <si>
    <t>CQ14DH0048</t>
  </si>
  <si>
    <t>Hà Lan Chinh</t>
  </si>
  <si>
    <t>CQ14DH0235</t>
  </si>
  <si>
    <t>Đào Mạc Đăng</t>
  </si>
  <si>
    <t>CQ14DH0287</t>
  </si>
  <si>
    <t>Trịnh Anh  Đức</t>
  </si>
  <si>
    <t>CQ14DH0024</t>
  </si>
  <si>
    <t>Lê Văn Dũng</t>
  </si>
  <si>
    <t>CQ14DH0018</t>
  </si>
  <si>
    <t>Bùi Thị Thùy Dương</t>
  </si>
  <si>
    <t>CQ14DH0105</t>
  </si>
  <si>
    <t>Phạm Thị Thuỳ Dương</t>
  </si>
  <si>
    <t>CQ14DH0237</t>
  </si>
  <si>
    <t>Bàn Thị Mỹ Duyên</t>
  </si>
  <si>
    <t>CQ14DH0052</t>
  </si>
  <si>
    <t xml:space="preserve">Lại Minh Hằng </t>
  </si>
  <si>
    <t>CQ14DH0315</t>
  </si>
  <si>
    <t>Nguyễn Bùi Nhật  Hoà</t>
  </si>
  <si>
    <t>CQ14DH0240</t>
  </si>
  <si>
    <t>Nguyễn Huy Hoàng</t>
  </si>
  <si>
    <t>CQ14DH0072</t>
  </si>
  <si>
    <t>CQ14DH0073</t>
  </si>
  <si>
    <t>Nguyễn Thu Hương</t>
  </si>
  <si>
    <t>CQ14DH0112</t>
  </si>
  <si>
    <t>Lý Thị Lan Hương</t>
  </si>
  <si>
    <t>CQ14DH0205</t>
  </si>
  <si>
    <t>Nguyễn Văn Huy</t>
  </si>
  <si>
    <t>CQ14DH0042</t>
  </si>
  <si>
    <t>Phạm Thị Huyền</t>
  </si>
  <si>
    <t>CQ14DH0214</t>
  </si>
  <si>
    <t>Hoàng Thị Huyền</t>
  </si>
  <si>
    <t>CQ14DH0062</t>
  </si>
  <si>
    <t>Trần Thị Mỹ Linh</t>
  </si>
  <si>
    <t>CQ14DH0075</t>
  </si>
  <si>
    <t>Bùi Thuỳ Linh</t>
  </si>
  <si>
    <t>CQ14DH0089</t>
  </si>
  <si>
    <t>Lê Thị Cẩm Linh</t>
  </si>
  <si>
    <t>CQ14DH0243</t>
  </si>
  <si>
    <t>Nguyễn Huyền Linh</t>
  </si>
  <si>
    <t>CQ14DH0177</t>
  </si>
  <si>
    <t>Trần Thị Quỳnh Nga</t>
  </si>
  <si>
    <t>CQ14DH0145</t>
  </si>
  <si>
    <t>Phạm Thị Ngân</t>
  </si>
  <si>
    <t>CQ14DH0260</t>
  </si>
  <si>
    <t>Nguyễn Thị Thảo Nguyên</t>
  </si>
  <si>
    <t>CQ14DH0192</t>
  </si>
  <si>
    <t>Hoàng Lê Thảo Nguyên</t>
  </si>
  <si>
    <t>CQ14DH0225</t>
  </si>
  <si>
    <t>Vũ Thị Thanh Nhàn</t>
  </si>
  <si>
    <t>CQ14DH0236</t>
  </si>
  <si>
    <t>Nguyễn Hồng Nhung</t>
  </si>
  <si>
    <t>CQ14DH0212</t>
  </si>
  <si>
    <t>Đặng Hồng Nhung</t>
  </si>
  <si>
    <t>CQ14DH0002</t>
  </si>
  <si>
    <t>Lã Thị Thu Phương</t>
  </si>
  <si>
    <t>CQ14DH0283</t>
  </si>
  <si>
    <t>Nguyễn Hà  Phương</t>
  </si>
  <si>
    <t>CQ14DH0009</t>
  </si>
  <si>
    <t>Nguyễn Thị Như Quỳnh</t>
  </si>
  <si>
    <t>CQ14DH0190</t>
  </si>
  <si>
    <t>Lưu Minh Tân</t>
  </si>
  <si>
    <t>CQ14DH0064</t>
  </si>
  <si>
    <t>Phạm Anh Thư</t>
  </si>
  <si>
    <t>CQ14DH0256</t>
  </si>
  <si>
    <t>Vũ Hoài Thương</t>
  </si>
  <si>
    <t>CQ14DH0196</t>
  </si>
  <si>
    <t>Phạm Huyền  Trang</t>
  </si>
  <si>
    <t>CQ14DH0107</t>
  </si>
  <si>
    <t>Vũ Hoàng Vân</t>
  </si>
  <si>
    <t>CQ14DH0070</t>
  </si>
  <si>
    <t>Nguyễn Ngọc Yến Vy</t>
  </si>
  <si>
    <t>LA14DH0013</t>
  </si>
  <si>
    <t>Tonavad Thoumma</t>
  </si>
  <si>
    <t>LA14DH0017</t>
  </si>
  <si>
    <t>Somsavath Manith</t>
  </si>
  <si>
    <t>LA14DH0028</t>
  </si>
  <si>
    <t>Papouy Lorphengsy</t>
  </si>
  <si>
    <t>LA14DH0029</t>
  </si>
  <si>
    <t>Mock Vongkhamor</t>
  </si>
  <si>
    <t>LA14DH0033</t>
  </si>
  <si>
    <t>Mẹphachanh Sylisombath</t>
  </si>
  <si>
    <t>LA14DH0036</t>
  </si>
  <si>
    <t>Xam Vimonekeo</t>
  </si>
  <si>
    <t>LA14DH0037</t>
  </si>
  <si>
    <t>Malyny Xayyaket</t>
  </si>
  <si>
    <t>LTCQ15DH009</t>
  </si>
  <si>
    <t>Đoàn Kim Thư</t>
  </si>
  <si>
    <t>LTKT k15</t>
  </si>
  <si>
    <t>LTCQVB215DH04</t>
  </si>
  <si>
    <t>Nguyễn Thị Kim  Huệ</t>
  </si>
  <si>
    <t>VB2KT K15</t>
  </si>
  <si>
    <t>VLVH08DH02</t>
  </si>
  <si>
    <t xml:space="preserve"> Nguyễn Thị Ngọc  Bích</t>
  </si>
  <si>
    <t>QTKD</t>
  </si>
  <si>
    <t>KINHTE08</t>
  </si>
  <si>
    <t>Trần T Thanh Hương</t>
  </si>
  <si>
    <t>VLVH08DH06</t>
  </si>
  <si>
    <t xml:space="preserve"> Hoàng Minh Đức</t>
  </si>
  <si>
    <t>VLVH08DH14</t>
  </si>
  <si>
    <t xml:space="preserve"> Nguyễn Thị Lý</t>
  </si>
  <si>
    <t>VLVH08DH17</t>
  </si>
  <si>
    <t xml:space="preserve"> Phạm Kiều  Oanh</t>
  </si>
  <si>
    <t>VLVH08DH19</t>
  </si>
  <si>
    <t xml:space="preserve"> Nguyễn Mạnh  Quân</t>
  </si>
  <si>
    <t>VLVH08DH23</t>
  </si>
  <si>
    <t xml:space="preserve"> Lê Anh  Tuấn</t>
  </si>
  <si>
    <t>VLVH08DH24</t>
  </si>
  <si>
    <t xml:space="preserve"> Phạm Hữu   Tùng</t>
  </si>
  <si>
    <t>VLVH08DH27</t>
  </si>
  <si>
    <t xml:space="preserve"> Bùi Hoàng Vũ</t>
  </si>
  <si>
    <t>LTVLVH09DH01</t>
  </si>
  <si>
    <t>Phạm Thuỳ  Dung</t>
  </si>
  <si>
    <t>LTVLVH09DH02</t>
  </si>
  <si>
    <t>Lê Thị Quỳnh Hoa</t>
  </si>
  <si>
    <t>LTVLB210DH02</t>
  </si>
  <si>
    <t>Nguyễn Thu  Hằng</t>
  </si>
  <si>
    <t>LTVLB210DH03</t>
  </si>
  <si>
    <t>Nguyễn Văn Miền</t>
  </si>
  <si>
    <t>LTVLB210DH04</t>
  </si>
  <si>
    <t>Trần Đức Thanh</t>
  </si>
  <si>
    <t>LTVLVH10ĐH09</t>
  </si>
  <si>
    <t>Nguyễn Bá  Nam</t>
  </si>
  <si>
    <t>LA14DH0020</t>
  </si>
  <si>
    <t>Latdavon Xavvouth</t>
  </si>
  <si>
    <t>Mỏ lộ thiên K14</t>
  </si>
  <si>
    <t>MCT01</t>
  </si>
  <si>
    <t>Ng. T. Mai Anh</t>
  </si>
  <si>
    <t>CQ14DH0238</t>
  </si>
  <si>
    <t>Nguyễn Ngọc Hải Phòng</t>
  </si>
  <si>
    <t>CQ14DH0311</t>
  </si>
  <si>
    <t>Nguyễn Văn Sơn</t>
  </si>
  <si>
    <t>CQ14DH0230</t>
  </si>
  <si>
    <t>Đoàn Tiến Dũng</t>
  </si>
  <si>
    <t>CTXD Hầm cầu K14</t>
  </si>
  <si>
    <t>LA14DH0030</t>
  </si>
  <si>
    <t>Aliaxay Chueherthor</t>
  </si>
  <si>
    <t>LA14DH0035</t>
  </si>
  <si>
    <t>Maikham Sorseng</t>
  </si>
  <si>
    <t>LTCQ16DH004</t>
  </si>
  <si>
    <t>Vũ Trọng Ninh</t>
  </si>
  <si>
    <t>LTKTM K16</t>
  </si>
  <si>
    <t>CQ15DH0217</t>
  </si>
  <si>
    <t>Nguyễn Viết Hoàng</t>
  </si>
  <si>
    <t>Hầm lò K15</t>
  </si>
  <si>
    <t>CQ15DH0218</t>
  </si>
  <si>
    <t>Trần Đức Huy</t>
  </si>
  <si>
    <t>CQ15DH0220</t>
  </si>
  <si>
    <t>Nguyễn Quốc Quân</t>
  </si>
  <si>
    <t>CQ15DH0266</t>
  </si>
  <si>
    <t>Nguyễn Quang Thái</t>
  </si>
  <si>
    <t>LA15DH0023</t>
  </si>
  <si>
    <t>SOUKHAVONG Sanhtisouk</t>
  </si>
  <si>
    <t>LTCQ15DH002</t>
  </si>
  <si>
    <t>Nguyễn Đức Đại</t>
  </si>
  <si>
    <t>LT Hầm lò K15</t>
  </si>
  <si>
    <t>LA16DH0027</t>
  </si>
  <si>
    <t>Phoutthasone Bounthavong</t>
  </si>
  <si>
    <t>CTXD Hầm cầu K16</t>
  </si>
  <si>
    <t>LA16DH0015</t>
  </si>
  <si>
    <t>Anouphak Phonevilay</t>
  </si>
  <si>
    <t>LA16DH0041</t>
  </si>
  <si>
    <t>Anouxa Phoutlienthong</t>
  </si>
  <si>
    <t>LA16DH0026</t>
  </si>
  <si>
    <t>Xaypanya Siliya</t>
  </si>
  <si>
    <t>LA16DH0028</t>
  </si>
  <si>
    <t>Vatthana Xayyaket</t>
  </si>
  <si>
    <t>LA16DH0011</t>
  </si>
  <si>
    <t>Xou Xiong</t>
  </si>
  <si>
    <t>CQ16DH0659</t>
  </si>
  <si>
    <t>Ngô Văn Huy</t>
  </si>
  <si>
    <t>LA16DH0018</t>
  </si>
  <si>
    <t>Nitthikone Keovongsy</t>
  </si>
  <si>
    <t>KTMK16</t>
  </si>
  <si>
    <t>LA16DH0014</t>
  </si>
  <si>
    <t>Tong Kue</t>
  </si>
  <si>
    <t>LA16DH0005</t>
  </si>
  <si>
    <t>Anouvat Lattanapanya</t>
  </si>
  <si>
    <t>LA16DH0025</t>
  </si>
  <si>
    <t>Khampaeng Phatthavong</t>
  </si>
  <si>
    <t>LA16DH0008</t>
  </si>
  <si>
    <t>Kaiyyaphone Sihazaiyyalad</t>
  </si>
  <si>
    <t>LA16DH0020</t>
  </si>
  <si>
    <t>Maimeeyang Vangpor</t>
  </si>
  <si>
    <t>CQ16DH0031</t>
  </si>
  <si>
    <t>Lê Long Vũ</t>
  </si>
  <si>
    <t>CQ16DH0626</t>
  </si>
  <si>
    <t>Nguyễn Văn Hào</t>
  </si>
  <si>
    <t>M- CT</t>
  </si>
  <si>
    <t>CVHT</t>
  </si>
  <si>
    <t>Khoa</t>
  </si>
  <si>
    <t>LTCNPM K15</t>
  </si>
  <si>
    <t>CK Ô tô K14</t>
  </si>
  <si>
    <t>CK Ô tô K15</t>
  </si>
  <si>
    <t>CK Ô tô K16</t>
  </si>
  <si>
    <t>CK Ô tô K17</t>
  </si>
  <si>
    <t>LTKT Điện K16</t>
  </si>
  <si>
    <t>Điện tử K14</t>
  </si>
  <si>
    <t>LT CĐ Mỏ K15</t>
  </si>
  <si>
    <t>Điện tử K16</t>
  </si>
  <si>
    <t>QTKD K17</t>
  </si>
  <si>
    <t>LTKT K15</t>
  </si>
  <si>
    <t>KT Mỏ K16</t>
  </si>
  <si>
    <t>Mã sinh viên</t>
  </si>
  <si>
    <t>Kỉ luật</t>
  </si>
  <si>
    <t>Xếp loại rèn luyện đã điều chỉnh</t>
  </si>
  <si>
    <t>DANH SÁCH SINH VIÊN ĐÃ ĐIỀU CHỈNH XẾP LOẠI RÈN LUYỆN HỌC KÌ 2 NĂM HỌC 2024 - 2025
(Kèm theo Thông báo số</t>
  </si>
  <si>
    <t>XLRL khoa 
 đề xuất</t>
  </si>
  <si>
    <t>DỰ THẢO XẾP LOẠI RÈN LUYỆN HỌC KÌ 2 NĂM HỌC 2024 - 2025
(Kèm theo Thông báo số:                            /TB - ĐHCNQN, ngày 04/8/2025)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</si>
</sst>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0">
    <font>
      <sz val="11"/>
      <color theme="1"/>
      <name val="Calibri"/>
      <family val="2"/>
      <charset val="163"/>
      <scheme val="minor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color indexed="8"/>
      <name val="Times New Roman"/>
      <family val="1"/>
    </font>
    <font>
      <shadow/>
      <sz val="11"/>
      <color theme="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hadow/>
      <sz val="11"/>
      <name val="Times New Roman"/>
      <family val="1"/>
    </font>
    <font>
      <sz val="13"/>
      <color indexed="8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color theme="1"/>
      <name val="Times New Roman"/>
      <family val="1"/>
    </font>
    <font>
      <sz val="11"/>
      <name val="Calibri"/>
      <family val="2"/>
    </font>
    <font>
      <sz val="11"/>
      <color theme="1"/>
      <name val="Times New Roman"/>
      <charset val="134"/>
    </font>
    <font>
      <sz val="12"/>
      <name val="Calibri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2"/>
      <name val="Times New Roman"/>
    </font>
    <font>
      <sz val="8"/>
      <color indexed="8"/>
      <name val="Arial"/>
      <family val="2"/>
      <charset val="163"/>
    </font>
    <font>
      <sz val="11"/>
      <color indexed="8"/>
      <name val="Arial"/>
      <family val="2"/>
      <charset val="163"/>
    </font>
    <font>
      <sz val="12"/>
      <name val="Times New Roman"/>
      <family val="1"/>
      <charset val="163"/>
    </font>
    <font>
      <sz val="12"/>
      <color indexed="8"/>
      <name val="Times New Roman"/>
      <family val="1"/>
      <charset val="163"/>
    </font>
    <font>
      <sz val="10"/>
      <color indexed="8"/>
      <name val="Arial"/>
      <family val="2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  <font>
      <b/>
      <sz val="12"/>
      <color rgb="FFFF0000"/>
      <name val="Times New Roman"/>
      <family val="1"/>
      <charset val="163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  <charset val="163"/>
    </font>
    <font>
      <sz val="13"/>
      <name val="Times New Roman"/>
      <family val="1"/>
      <charset val="163"/>
    </font>
    <font>
      <sz val="13"/>
      <color rgb="FF00B050"/>
      <name val="Times New Roman"/>
      <family val="1"/>
    </font>
    <font>
      <sz val="13"/>
      <color rgb="FFFF0000"/>
      <name val="Times New Roman"/>
      <family val="1"/>
    </font>
    <font>
      <sz val="13"/>
      <color rgb="FF000000"/>
      <name val="Times New Roman"/>
      <family val="1"/>
    </font>
    <font>
      <b/>
      <sz val="13"/>
      <color rgb="FFFF0000"/>
      <name val="Times New Roman"/>
      <family val="1"/>
    </font>
    <font>
      <b/>
      <sz val="13"/>
      <color indexed="8"/>
      <name val="Times New Roman"/>
      <family val="1"/>
    </font>
    <font>
      <b/>
      <sz val="12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hadow/>
      <sz val="10"/>
      <color theme="1"/>
      <name val="Times New Roman"/>
      <family val="1"/>
    </font>
    <font>
      <shadow/>
      <sz val="10"/>
      <name val="Times New Roman"/>
      <family val="1"/>
    </font>
    <font>
      <sz val="10"/>
      <color rgb="FFFF0000"/>
      <name val="Times New Roman"/>
      <family val="1"/>
    </font>
    <font>
      <sz val="10"/>
      <name val="Calibri"/>
      <family val="2"/>
    </font>
    <font>
      <sz val="10"/>
      <color indexed="8"/>
      <name val="Arial"/>
      <family val="2"/>
      <charset val="163"/>
    </font>
    <font>
      <sz val="10"/>
      <color theme="1"/>
      <name val="Calibri"/>
      <family val="2"/>
      <charset val="163"/>
      <scheme val="minor"/>
    </font>
    <font>
      <sz val="10"/>
      <name val="Times New Roman"/>
      <family val="1"/>
      <charset val="163"/>
    </font>
    <font>
      <b/>
      <sz val="10"/>
      <color rgb="FFFF0000"/>
      <name val="Times New Roman"/>
      <family val="1"/>
      <charset val="163"/>
    </font>
    <font>
      <b/>
      <sz val="10"/>
      <color indexed="8"/>
      <name val="Times New Roman"/>
      <family val="1"/>
    </font>
    <font>
      <b/>
      <sz val="10"/>
      <color rgb="FFFF000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89999084444715716"/>
      </left>
      <right style="thin">
        <color theme="0" tint="-0.89999084444715716"/>
      </right>
      <top style="thin">
        <color theme="0" tint="-0.89999084444715716"/>
      </top>
      <bottom style="thin">
        <color theme="0" tint="-0.89999084444715716"/>
      </bottom>
      <diagonal/>
    </border>
    <border>
      <left style="thin">
        <color theme="0" tint="-0.89999084444715716"/>
      </left>
      <right style="thin">
        <color theme="0" tint="-0.89999084444715716"/>
      </right>
      <top style="thin">
        <color theme="0" tint="-0.89999084444715716"/>
      </top>
      <bottom/>
      <diagonal/>
    </border>
    <border>
      <left style="thin">
        <color theme="0" tint="-0.89999084444715716"/>
      </left>
      <right style="thin">
        <color theme="0" tint="-0.89996032593768116"/>
      </right>
      <top style="thin">
        <color auto="1"/>
      </top>
      <bottom style="thin">
        <color theme="0" tint="-0.89996032593768116"/>
      </bottom>
      <diagonal/>
    </border>
    <border>
      <left style="thin">
        <color theme="0" tint="-0.89999084444715716"/>
      </left>
      <right style="thin">
        <color theme="0" tint="-0.89996032593768116"/>
      </right>
      <top style="thin">
        <color theme="0" tint="-0.89996032593768116"/>
      </top>
      <bottom style="thin">
        <color theme="0" tint="-0.89996032593768116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theme="0" tint="-0.89999084444715716"/>
      </right>
      <top style="thin">
        <color auto="1"/>
      </top>
      <bottom style="dotted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theme="0" tint="-0.89999084444715716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theme="0" tint="-0.89999084444715716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0" fillId="0" borderId="0"/>
    <xf numFmtId="0" fontId="23" fillId="0" borderId="0"/>
    <xf numFmtId="0" fontId="21" fillId="0" borderId="0"/>
    <xf numFmtId="0" fontId="33" fillId="0" borderId="0"/>
    <xf numFmtId="0" fontId="10" fillId="0" borderId="0"/>
  </cellStyleXfs>
  <cellXfs count="604">
    <xf numFmtId="0" fontId="0" fillId="0" borderId="0" xfId="0"/>
    <xf numFmtId="0" fontId="3" fillId="0" borderId="0" xfId="0" applyFont="1"/>
    <xf numFmtId="0" fontId="3" fillId="0" borderId="3" xfId="0" applyFont="1" applyBorder="1"/>
    <xf numFmtId="0" fontId="3" fillId="0" borderId="4" xfId="0" applyFont="1" applyBorder="1"/>
    <xf numFmtId="0" fontId="4" fillId="0" borderId="5" xfId="0" applyFont="1" applyBorder="1"/>
    <xf numFmtId="0" fontId="6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3" fillId="0" borderId="10" xfId="0" applyFont="1" applyBorder="1"/>
    <xf numFmtId="0" fontId="3" fillId="0" borderId="7" xfId="0" applyFont="1" applyBorder="1"/>
    <xf numFmtId="0" fontId="6" fillId="0" borderId="2" xfId="0" applyFont="1" applyBorder="1"/>
    <xf numFmtId="0" fontId="7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164" fontId="3" fillId="0" borderId="3" xfId="0" applyNumberFormat="1" applyFont="1" applyBorder="1"/>
    <xf numFmtId="164" fontId="3" fillId="0" borderId="4" xfId="0" applyNumberFormat="1" applyFont="1" applyBorder="1"/>
    <xf numFmtId="164" fontId="4" fillId="0" borderId="5" xfId="0" applyNumberFormat="1" applyFont="1" applyBorder="1"/>
    <xf numFmtId="164" fontId="3" fillId="0" borderId="0" xfId="0" applyNumberFormat="1" applyFont="1"/>
    <xf numFmtId="0" fontId="3" fillId="0" borderId="15" xfId="0" applyFont="1" applyBorder="1"/>
    <xf numFmtId="0" fontId="3" fillId="0" borderId="16" xfId="0" applyFont="1" applyBorder="1"/>
    <xf numFmtId="0" fontId="3" fillId="0" borderId="6" xfId="0" applyFont="1" applyBorder="1"/>
    <xf numFmtId="0" fontId="5" fillId="0" borderId="2" xfId="0" applyFont="1" applyBorder="1" applyAlignment="1">
      <alignment vertical="center"/>
    </xf>
    <xf numFmtId="0" fontId="6" fillId="0" borderId="0" xfId="0" applyFont="1" applyAlignment="1">
      <alignment vertical="top"/>
    </xf>
    <xf numFmtId="0" fontId="11" fillId="0" borderId="10" xfId="1" applyFont="1" applyBorder="1" applyAlignment="1">
      <alignment horizontal="justify" wrapText="1"/>
    </xf>
    <xf numFmtId="0" fontId="12" fillId="0" borderId="10" xfId="0" applyFont="1" applyBorder="1" applyAlignment="1">
      <alignment horizontal="center" vertical="center" wrapText="1"/>
    </xf>
    <xf numFmtId="0" fontId="11" fillId="0" borderId="7" xfId="1" applyFont="1" applyBorder="1" applyAlignment="1">
      <alignment horizontal="justify" wrapText="1"/>
    </xf>
    <xf numFmtId="0" fontId="12" fillId="0" borderId="7" xfId="0" applyFont="1" applyBorder="1" applyAlignment="1">
      <alignment horizontal="center" vertical="center" wrapText="1"/>
    </xf>
    <xf numFmtId="0" fontId="13" fillId="0" borderId="10" xfId="1" applyFont="1" applyBorder="1" applyAlignment="1">
      <alignment horizontal="justify" wrapText="1"/>
    </xf>
    <xf numFmtId="0" fontId="14" fillId="0" borderId="10" xfId="0" applyFont="1" applyBorder="1" applyAlignment="1">
      <alignment horizontal="center"/>
    </xf>
    <xf numFmtId="0" fontId="15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17" xfId="0" applyFont="1" applyBorder="1"/>
    <xf numFmtId="0" fontId="16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12" fillId="0" borderId="17" xfId="0" applyFont="1" applyBorder="1" applyAlignment="1">
      <alignment horizontal="center" vertical="center" wrapText="1"/>
    </xf>
    <xf numFmtId="0" fontId="3" fillId="0" borderId="18" xfId="0" applyFont="1" applyBorder="1"/>
    <xf numFmtId="0" fontId="16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3" fillId="0" borderId="19" xfId="0" applyFont="1" applyBorder="1"/>
    <xf numFmtId="0" fontId="16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20" xfId="0" applyFont="1" applyBorder="1"/>
    <xf numFmtId="0" fontId="3" fillId="0" borderId="21" xfId="0" applyFont="1" applyBorder="1" applyAlignment="1">
      <alignment shrinkToFit="1"/>
    </xf>
    <xf numFmtId="0" fontId="3" fillId="0" borderId="20" xfId="0" applyFont="1" applyBorder="1" applyAlignment="1">
      <alignment horizontal="center"/>
    </xf>
    <xf numFmtId="0" fontId="3" fillId="0" borderId="22" xfId="0" applyFont="1" applyBorder="1"/>
    <xf numFmtId="0" fontId="3" fillId="0" borderId="21" xfId="0" applyFont="1" applyBorder="1"/>
    <xf numFmtId="0" fontId="3" fillId="0" borderId="23" xfId="0" applyFont="1" applyBorder="1" applyAlignment="1">
      <alignment shrinkToFit="1"/>
    </xf>
    <xf numFmtId="0" fontId="3" fillId="0" borderId="24" xfId="0" applyFont="1" applyBorder="1" applyAlignment="1">
      <alignment shrinkToFit="1"/>
    </xf>
    <xf numFmtId="0" fontId="11" fillId="0" borderId="20" xfId="1" applyFont="1" applyBorder="1" applyAlignment="1">
      <alignment horizontal="justify" wrapText="1"/>
    </xf>
    <xf numFmtId="0" fontId="11" fillId="0" borderId="25" xfId="1" applyFont="1" applyBorder="1" applyAlignment="1">
      <alignment horizontal="justify" wrapText="1"/>
    </xf>
    <xf numFmtId="3" fontId="14" fillId="3" borderId="6" xfId="0" applyNumberFormat="1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14" fillId="0" borderId="15" xfId="0" applyFont="1" applyBorder="1" applyAlignment="1">
      <alignment vertical="center"/>
    </xf>
    <xf numFmtId="3" fontId="14" fillId="3" borderId="10" xfId="0" applyNumberFormat="1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0" fontId="14" fillId="0" borderId="10" xfId="0" applyFont="1" applyBorder="1" applyAlignment="1">
      <alignment horizontal="center" vertical="center"/>
    </xf>
    <xf numFmtId="3" fontId="14" fillId="3" borderId="7" xfId="0" applyNumberFormat="1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vertical="center"/>
    </xf>
    <xf numFmtId="0" fontId="1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7" fillId="0" borderId="26" xfId="0" applyFont="1" applyBorder="1" applyAlignment="1">
      <alignment horizontal="center"/>
    </xf>
    <xf numFmtId="0" fontId="17" fillId="0" borderId="26" xfId="0" applyFont="1" applyBorder="1" applyAlignment="1"/>
    <xf numFmtId="0" fontId="17" fillId="0" borderId="27" xfId="0" applyFont="1" applyBorder="1" applyAlignment="1"/>
    <xf numFmtId="0" fontId="18" fillId="0" borderId="0" xfId="0" applyFont="1"/>
    <xf numFmtId="0" fontId="19" fillId="0" borderId="0" xfId="0" applyFont="1" applyAlignment="1">
      <alignment horizontal="center"/>
    </xf>
    <xf numFmtId="0" fontId="17" fillId="0" borderId="26" xfId="0" applyFont="1" applyBorder="1" applyAlignment="1">
      <alignment horizontal="left"/>
    </xf>
    <xf numFmtId="0" fontId="19" fillId="0" borderId="26" xfId="0" applyFont="1" applyBorder="1" applyAlignment="1"/>
    <xf numFmtId="0" fontId="17" fillId="0" borderId="28" xfId="0" applyFont="1" applyBorder="1" applyAlignment="1">
      <alignment horizontal="center"/>
    </xf>
    <xf numFmtId="0" fontId="17" fillId="4" borderId="28" xfId="0" applyFont="1" applyFill="1" applyBorder="1" applyAlignment="1"/>
    <xf numFmtId="0" fontId="17" fillId="4" borderId="28" xfId="0" applyFont="1" applyFill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17" fillId="4" borderId="1" xfId="0" applyFont="1" applyFill="1" applyBorder="1" applyAlignment="1"/>
    <xf numFmtId="0" fontId="17" fillId="4" borderId="1" xfId="0" applyFont="1" applyFill="1" applyBorder="1" applyAlignment="1">
      <alignment horizontal="left"/>
    </xf>
    <xf numFmtId="0" fontId="14" fillId="0" borderId="1" xfId="0" applyFont="1" applyFill="1" applyBorder="1"/>
    <xf numFmtId="49" fontId="18" fillId="3" borderId="1" xfId="0" applyNumberFormat="1" applyFont="1" applyFill="1" applyBorder="1" applyAlignment="1">
      <alignment horizontal="center" vertical="center" wrapText="1"/>
    </xf>
    <xf numFmtId="49" fontId="18" fillId="3" borderId="1" xfId="0" applyNumberFormat="1" applyFont="1" applyFill="1" applyBorder="1" applyAlignment="1">
      <alignment vertical="center" wrapText="1"/>
    </xf>
    <xf numFmtId="0" fontId="14" fillId="0" borderId="1" xfId="0" applyNumberFormat="1" applyFont="1" applyFill="1" applyBorder="1" applyAlignment="1" applyProtection="1">
      <alignment wrapText="1"/>
    </xf>
    <xf numFmtId="0" fontId="14" fillId="0" borderId="1" xfId="0" applyFont="1" applyFill="1" applyBorder="1" applyAlignment="1">
      <alignment horizontal="center"/>
    </xf>
    <xf numFmtId="49" fontId="20" fillId="3" borderId="1" xfId="0" applyNumberFormat="1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vertical="center" wrapText="1"/>
    </xf>
    <xf numFmtId="1" fontId="14" fillId="0" borderId="1" xfId="0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0" fontId="14" fillId="0" borderId="20" xfId="0" applyFont="1" applyBorder="1" applyAlignment="1">
      <alignment wrapText="1"/>
    </xf>
    <xf numFmtId="0" fontId="14" fillId="0" borderId="20" xfId="0" applyFont="1" applyBorder="1" applyAlignment="1">
      <alignment horizontal="center"/>
    </xf>
    <xf numFmtId="0" fontId="19" fillId="0" borderId="1" xfId="0" applyFont="1" applyBorder="1"/>
    <xf numFmtId="0" fontId="14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8" fillId="3" borderId="20" xfId="0" applyFont="1" applyFill="1" applyBorder="1" applyAlignment="1">
      <alignment horizontal="center" vertical="center" wrapText="1"/>
    </xf>
    <xf numFmtId="0" fontId="18" fillId="3" borderId="20" xfId="0" applyFont="1" applyFill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/>
    </xf>
    <xf numFmtId="0" fontId="3" fillId="0" borderId="25" xfId="0" applyFont="1" applyBorder="1"/>
    <xf numFmtId="0" fontId="18" fillId="3" borderId="10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vertical="center" wrapText="1"/>
    </xf>
    <xf numFmtId="0" fontId="3" fillId="5" borderId="10" xfId="0" applyFont="1" applyFill="1" applyBorder="1" applyAlignment="1">
      <alignment horizontal="center"/>
    </xf>
    <xf numFmtId="0" fontId="3" fillId="6" borderId="0" xfId="0" applyFont="1" applyFill="1"/>
    <xf numFmtId="0" fontId="22" fillId="5" borderId="10" xfId="0" applyFont="1" applyFill="1" applyBorder="1" applyAlignment="1">
      <alignment horizontal="center"/>
    </xf>
    <xf numFmtId="0" fontId="18" fillId="3" borderId="7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vertical="center" wrapText="1"/>
    </xf>
    <xf numFmtId="0" fontId="3" fillId="5" borderId="7" xfId="0" applyFont="1" applyFill="1" applyBorder="1" applyAlignment="1">
      <alignment horizontal="center"/>
    </xf>
    <xf numFmtId="3" fontId="18" fillId="6" borderId="1" xfId="0" applyNumberFormat="1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wrapText="1"/>
    </xf>
    <xf numFmtId="3" fontId="18" fillId="3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1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9" xfId="0" applyFont="1" applyBorder="1"/>
    <xf numFmtId="0" fontId="3" fillId="6" borderId="1" xfId="0" applyFont="1" applyFill="1" applyBorder="1"/>
    <xf numFmtId="0" fontId="13" fillId="6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/>
    </xf>
    <xf numFmtId="0" fontId="3" fillId="6" borderId="29" xfId="0" applyFont="1" applyFill="1" applyBorder="1"/>
    <xf numFmtId="0" fontId="3" fillId="5" borderId="29" xfId="0" applyFont="1" applyFill="1" applyBorder="1"/>
    <xf numFmtId="49" fontId="18" fillId="5" borderId="1" xfId="2" applyNumberFormat="1" applyFont="1" applyFill="1" applyBorder="1" applyAlignment="1">
      <alignment horizontal="center" vertical="center" wrapText="1"/>
    </xf>
    <xf numFmtId="49" fontId="18" fillId="3" borderId="1" xfId="2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3" fillId="0" borderId="30" xfId="0" applyFont="1" applyBorder="1" applyAlignment="1">
      <alignment wrapText="1"/>
    </xf>
    <xf numFmtId="49" fontId="18" fillId="6" borderId="1" xfId="2" applyNumberFormat="1" applyFont="1" applyFill="1" applyBorder="1" applyAlignment="1">
      <alignment horizontal="center" vertical="center" wrapText="1"/>
    </xf>
    <xf numFmtId="49" fontId="18" fillId="6" borderId="1" xfId="2" applyNumberFormat="1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wrapText="1"/>
    </xf>
    <xf numFmtId="0" fontId="3" fillId="6" borderId="29" xfId="0" applyFont="1" applyFill="1" applyBorder="1" applyAlignment="1">
      <alignment wrapText="1"/>
    </xf>
    <xf numFmtId="49" fontId="18" fillId="5" borderId="1" xfId="3" applyNumberFormat="1" applyFont="1" applyFill="1" applyBorder="1" applyAlignment="1">
      <alignment horizontal="center" vertical="center" wrapText="1"/>
    </xf>
    <xf numFmtId="49" fontId="18" fillId="5" borderId="1" xfId="2" applyNumberFormat="1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wrapText="1"/>
    </xf>
    <xf numFmtId="0" fontId="3" fillId="5" borderId="29" xfId="0" applyFont="1" applyFill="1" applyBorder="1" applyAlignment="1">
      <alignment wrapText="1"/>
    </xf>
    <xf numFmtId="49" fontId="18" fillId="5" borderId="8" xfId="2" applyNumberFormat="1" applyFont="1" applyFill="1" applyBorder="1" applyAlignment="1">
      <alignment horizontal="center" vertical="center" wrapText="1"/>
    </xf>
    <xf numFmtId="49" fontId="18" fillId="3" borderId="8" xfId="2" applyNumberFormat="1" applyFont="1" applyFill="1" applyBorder="1" applyAlignment="1">
      <alignment horizontal="left" vertical="center" wrapText="1"/>
    </xf>
    <xf numFmtId="0" fontId="3" fillId="0" borderId="8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4" fillId="0" borderId="1" xfId="0" applyFont="1" applyBorder="1"/>
    <xf numFmtId="49" fontId="18" fillId="3" borderId="1" xfId="2" applyNumberFormat="1" applyFont="1" applyFill="1" applyBorder="1" applyAlignment="1">
      <alignment horizontal="center" vertical="center" wrapText="1"/>
    </xf>
    <xf numFmtId="0" fontId="24" fillId="0" borderId="6" xfId="0" applyFont="1" applyBorder="1" applyAlignment="1">
      <alignment wrapText="1"/>
    </xf>
    <xf numFmtId="0" fontId="25" fillId="2" borderId="1" xfId="0" applyFont="1" applyFill="1" applyBorder="1" applyAlignment="1">
      <alignment horizontal="center" vertical="center" wrapText="1"/>
    </xf>
    <xf numFmtId="0" fontId="26" fillId="2" borderId="29" xfId="0" applyFont="1" applyFill="1" applyBorder="1" applyAlignment="1">
      <alignment vertical="center" wrapText="1"/>
    </xf>
    <xf numFmtId="14" fontId="27" fillId="0" borderId="14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wrapText="1"/>
    </xf>
    <xf numFmtId="0" fontId="24" fillId="0" borderId="1" xfId="0" applyFont="1" applyBorder="1" applyAlignment="1">
      <alignment horizontal="center" wrapText="1"/>
    </xf>
    <xf numFmtId="0" fontId="24" fillId="0" borderId="29" xfId="0" applyFont="1" applyBorder="1" applyAlignment="1">
      <alignment wrapText="1"/>
    </xf>
    <xf numFmtId="0" fontId="24" fillId="0" borderId="10" xfId="0" applyFont="1" applyBorder="1" applyAlignment="1">
      <alignment wrapText="1"/>
    </xf>
    <xf numFmtId="0" fontId="25" fillId="5" borderId="1" xfId="0" applyFont="1" applyFill="1" applyBorder="1" applyAlignment="1">
      <alignment horizontal="center" vertical="center" wrapText="1"/>
    </xf>
    <xf numFmtId="0" fontId="26" fillId="5" borderId="29" xfId="0" applyFont="1" applyFill="1" applyBorder="1" applyAlignment="1">
      <alignment vertical="center" wrapText="1"/>
    </xf>
    <xf numFmtId="0" fontId="24" fillId="5" borderId="1" xfId="0" applyFont="1" applyFill="1" applyBorder="1" applyAlignment="1">
      <alignment wrapText="1"/>
    </xf>
    <xf numFmtId="0" fontId="24" fillId="5" borderId="29" xfId="0" applyFont="1" applyFill="1" applyBorder="1" applyAlignment="1">
      <alignment wrapText="1"/>
    </xf>
    <xf numFmtId="49" fontId="18" fillId="2" borderId="1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9" fillId="0" borderId="29" xfId="0" applyFont="1" applyBorder="1"/>
    <xf numFmtId="0" fontId="19" fillId="0" borderId="30" xfId="0" applyFont="1" applyBorder="1"/>
    <xf numFmtId="49" fontId="18" fillId="0" borderId="1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vertical="center" wrapText="1"/>
    </xf>
    <xf numFmtId="0" fontId="29" fillId="0" borderId="31" xfId="0" applyNumberFormat="1" applyFont="1" applyFill="1" applyBorder="1" applyAlignment="1" applyProtection="1">
      <alignment horizontal="center" wrapText="1"/>
    </xf>
    <xf numFmtId="0" fontId="29" fillId="0" borderId="1" xfId="0" applyNumberFormat="1" applyFont="1" applyFill="1" applyBorder="1" applyAlignment="1" applyProtection="1">
      <alignment horizontal="center" wrapText="1"/>
    </xf>
    <xf numFmtId="0" fontId="0" fillId="0" borderId="1" xfId="0" applyBorder="1" applyAlignment="1">
      <alignment horizontal="center"/>
    </xf>
    <xf numFmtId="0" fontId="30" fillId="0" borderId="1" xfId="0" applyNumberFormat="1" applyFont="1" applyFill="1" applyBorder="1" applyAlignment="1" applyProtection="1">
      <alignment horizontal="center" wrapText="1"/>
    </xf>
    <xf numFmtId="0" fontId="30" fillId="0" borderId="1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29" fillId="0" borderId="32" xfId="0" applyNumberFormat="1" applyFont="1" applyFill="1" applyBorder="1" applyAlignment="1" applyProtection="1">
      <alignment horizontal="center" wrapText="1"/>
    </xf>
    <xf numFmtId="0" fontId="31" fillId="0" borderId="1" xfId="0" applyFont="1" applyBorder="1" applyAlignment="1">
      <alignment vertical="center" wrapText="1"/>
    </xf>
    <xf numFmtId="0" fontId="31" fillId="0" borderId="1" xfId="0" applyFont="1" applyBorder="1" applyAlignment="1">
      <alignment vertical="center"/>
    </xf>
    <xf numFmtId="0" fontId="32" fillId="0" borderId="30" xfId="0" applyFont="1" applyBorder="1" applyAlignment="1">
      <alignment horizontal="justify" vertical="center" wrapText="1"/>
    </xf>
    <xf numFmtId="0" fontId="32" fillId="0" borderId="1" xfId="0" applyFont="1" applyBorder="1" applyAlignment="1">
      <alignment horizontal="center" vertical="center" wrapText="1"/>
    </xf>
    <xf numFmtId="0" fontId="34" fillId="0" borderId="1" xfId="4" applyFont="1" applyBorder="1" applyAlignment="1">
      <alignment horizontal="center" vertical="center" wrapText="1"/>
    </xf>
    <xf numFmtId="0" fontId="35" fillId="0" borderId="1" xfId="4" applyFont="1" applyBorder="1" applyAlignment="1">
      <alignment horizontal="center" vertical="center" wrapText="1"/>
    </xf>
    <xf numFmtId="0" fontId="36" fillId="0" borderId="29" xfId="0" applyFont="1" applyBorder="1" applyAlignment="1">
      <alignment horizontal="center" vertical="center"/>
    </xf>
    <xf numFmtId="0" fontId="37" fillId="0" borderId="33" xfId="0" applyFont="1" applyBorder="1" applyAlignment="1">
      <alignment horizontal="center" vertical="center"/>
    </xf>
    <xf numFmtId="0" fontId="0" fillId="0" borderId="33" xfId="0" applyBorder="1"/>
    <xf numFmtId="0" fontId="32" fillId="0" borderId="1" xfId="0" applyFont="1" applyBorder="1" applyAlignment="1">
      <alignment vertical="center" wrapText="1"/>
    </xf>
    <xf numFmtId="0" fontId="32" fillId="0" borderId="30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center" vertical="center"/>
    </xf>
    <xf numFmtId="0" fontId="38" fillId="0" borderId="33" xfId="4" applyFont="1" applyBorder="1" applyAlignment="1">
      <alignment horizontal="left" shrinkToFit="1"/>
    </xf>
    <xf numFmtId="0" fontId="39" fillId="0" borderId="33" xfId="4" applyFont="1" applyBorder="1" applyAlignment="1">
      <alignment horizontal="left" shrinkToFit="1"/>
    </xf>
    <xf numFmtId="0" fontId="34" fillId="0" borderId="33" xfId="4" applyFont="1" applyBorder="1" applyAlignment="1">
      <alignment horizontal="left" shrinkToFit="1"/>
    </xf>
    <xf numFmtId="0" fontId="11" fillId="0" borderId="33" xfId="4" applyFont="1" applyBorder="1" applyAlignment="1">
      <alignment horizontal="center" wrapText="1"/>
    </xf>
    <xf numFmtId="0" fontId="35" fillId="0" borderId="33" xfId="0" applyFont="1" applyBorder="1" applyAlignment="1">
      <alignment horizontal="left" vertical="top" wrapText="1"/>
    </xf>
    <xf numFmtId="0" fontId="34" fillId="5" borderId="33" xfId="4" applyFont="1" applyFill="1" applyBorder="1" applyAlignment="1">
      <alignment horizontal="left" shrinkToFit="1"/>
    </xf>
    <xf numFmtId="0" fontId="32" fillId="0" borderId="1" xfId="4" applyFont="1" applyBorder="1"/>
    <xf numFmtId="0" fontId="40" fillId="0" borderId="1" xfId="4" applyFont="1" applyBorder="1" applyAlignment="1">
      <alignment horizontal="center"/>
    </xf>
    <xf numFmtId="0" fontId="37" fillId="0" borderId="11" xfId="0" applyFont="1" applyBorder="1" applyAlignment="1">
      <alignment horizontal="center" vertical="center"/>
    </xf>
    <xf numFmtId="0" fontId="37" fillId="0" borderId="34" xfId="0" applyFont="1" applyBorder="1" applyAlignment="1">
      <alignment horizontal="center" vertical="center"/>
    </xf>
    <xf numFmtId="0" fontId="35" fillId="0" borderId="34" xfId="0" applyFont="1" applyBorder="1" applyAlignment="1">
      <alignment horizontal="left" vertical="top" wrapText="1"/>
    </xf>
    <xf numFmtId="0" fontId="41" fillId="0" borderId="1" xfId="0" applyFont="1" applyBorder="1" applyAlignment="1">
      <alignment horizontal="center" vertical="center" wrapText="1"/>
    </xf>
    <xf numFmtId="49" fontId="36" fillId="3" borderId="1" xfId="0" applyNumberFormat="1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/>
    </xf>
    <xf numFmtId="0" fontId="36" fillId="0" borderId="1" xfId="4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/>
    </xf>
    <xf numFmtId="0" fontId="0" fillId="0" borderId="1" xfId="0" applyBorder="1"/>
    <xf numFmtId="0" fontId="41" fillId="0" borderId="8" xfId="0" applyFont="1" applyBorder="1" applyAlignment="1">
      <alignment horizontal="center" vertical="center" wrapText="1"/>
    </xf>
    <xf numFmtId="0" fontId="36" fillId="5" borderId="1" xfId="4" applyFont="1" applyFill="1" applyBorder="1" applyAlignment="1">
      <alignment horizontal="center" vertical="center" wrapText="1"/>
    </xf>
    <xf numFmtId="0" fontId="42" fillId="0" borderId="6" xfId="0" applyFont="1" applyBorder="1" applyAlignment="1">
      <alignment horizontal="center" vertical="center"/>
    </xf>
    <xf numFmtId="0" fontId="36" fillId="5" borderId="12" xfId="4" applyFont="1" applyFill="1" applyBorder="1" applyAlignment="1">
      <alignment horizontal="center" vertical="center" wrapText="1"/>
    </xf>
    <xf numFmtId="0" fontId="36" fillId="5" borderId="8" xfId="4" applyFont="1" applyFill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/>
    </xf>
    <xf numFmtId="0" fontId="43" fillId="0" borderId="6" xfId="0" applyFont="1" applyBorder="1" applyAlignment="1">
      <alignment horizontal="center" vertical="center"/>
    </xf>
    <xf numFmtId="49" fontId="36" fillId="3" borderId="8" xfId="0" applyNumberFormat="1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horizontal="justify" vertical="center" wrapText="1"/>
    </xf>
    <xf numFmtId="0" fontId="37" fillId="0" borderId="8" xfId="0" applyFont="1" applyBorder="1" applyAlignment="1">
      <alignment horizontal="center"/>
    </xf>
    <xf numFmtId="0" fontId="0" fillId="0" borderId="8" xfId="0" applyBorder="1"/>
    <xf numFmtId="0" fontId="16" fillId="0" borderId="1" xfId="4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14" fillId="0" borderId="1" xfId="4" applyFont="1" applyBorder="1" applyAlignment="1">
      <alignment horizontal="center" vertical="center" wrapText="1"/>
    </xf>
    <xf numFmtId="49" fontId="36" fillId="0" borderId="1" xfId="0" applyNumberFormat="1" applyFont="1" applyBorder="1" applyAlignment="1">
      <alignment horizontal="center" vertical="center" wrapText="1"/>
    </xf>
    <xf numFmtId="0" fontId="14" fillId="5" borderId="1" xfId="4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4" fillId="5" borderId="12" xfId="4" applyFont="1" applyFill="1" applyBorder="1" applyAlignment="1">
      <alignment horizontal="center" vertical="center" wrapText="1"/>
    </xf>
    <xf numFmtId="0" fontId="14" fillId="5" borderId="8" xfId="4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9" fontId="19" fillId="5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shrinkToFit="1"/>
    </xf>
    <xf numFmtId="0" fontId="16" fillId="0" borderId="1" xfId="0" applyFont="1" applyBorder="1" applyAlignment="1">
      <alignment horizontal="center" shrinkToFit="1"/>
    </xf>
    <xf numFmtId="0" fontId="3" fillId="5" borderId="1" xfId="0" applyFont="1" applyFill="1" applyBorder="1" applyAlignment="1">
      <alignment horizontal="center"/>
    </xf>
    <xf numFmtId="0" fontId="16" fillId="0" borderId="6" xfId="1" applyFont="1" applyBorder="1" applyAlignment="1">
      <alignment horizontal="center" wrapText="1"/>
    </xf>
    <xf numFmtId="0" fontId="14" fillId="0" borderId="1" xfId="0" applyFont="1" applyBorder="1"/>
    <xf numFmtId="0" fontId="36" fillId="0" borderId="1" xfId="0" applyFont="1" applyBorder="1" applyAlignment="1">
      <alignment horizontal="left" shrinkToFit="1"/>
    </xf>
    <xf numFmtId="0" fontId="36" fillId="0" borderId="1" xfId="0" applyFont="1" applyBorder="1" applyAlignment="1">
      <alignment horizontal="center" shrinkToFit="1"/>
    </xf>
    <xf numFmtId="0" fontId="36" fillId="5" borderId="1" xfId="0" applyFont="1" applyFill="1" applyBorder="1" applyAlignment="1">
      <alignment horizontal="center" shrinkToFit="1"/>
    </xf>
    <xf numFmtId="0" fontId="16" fillId="0" borderId="1" xfId="1" applyFont="1" applyBorder="1" applyAlignment="1">
      <alignment horizontal="center" wrapText="1"/>
    </xf>
    <xf numFmtId="0" fontId="3" fillId="5" borderId="1" xfId="0" applyFont="1" applyFill="1" applyBorder="1"/>
    <xf numFmtId="0" fontId="16" fillId="5" borderId="1" xfId="0" applyFont="1" applyFill="1" applyBorder="1" applyAlignment="1">
      <alignment horizontal="left" shrinkToFit="1"/>
    </xf>
    <xf numFmtId="0" fontId="16" fillId="5" borderId="1" xfId="0" applyFont="1" applyFill="1" applyBorder="1" applyAlignment="1">
      <alignment horizontal="center" shrinkToFit="1"/>
    </xf>
    <xf numFmtId="0" fontId="41" fillId="0" borderId="1" xfId="0" applyFont="1" applyBorder="1" applyAlignment="1">
      <alignment horizontal="center" vertical="top" wrapText="1"/>
    </xf>
    <xf numFmtId="0" fontId="16" fillId="0" borderId="10" xfId="0" applyFont="1" applyBorder="1" applyAlignment="1">
      <alignment vertical="top"/>
    </xf>
    <xf numFmtId="0" fontId="16" fillId="0" borderId="1" xfId="0" applyFont="1" applyBorder="1" applyAlignment="1">
      <alignment horizontal="center" vertical="top" wrapText="1"/>
    </xf>
    <xf numFmtId="0" fontId="36" fillId="0" borderId="29" xfId="0" applyFont="1" applyBorder="1" applyAlignment="1">
      <alignment horizontal="center" vertical="top"/>
    </xf>
    <xf numFmtId="0" fontId="37" fillId="0" borderId="33" xfId="0" applyFont="1" applyBorder="1" applyAlignment="1">
      <alignment horizontal="center" vertical="top"/>
    </xf>
    <xf numFmtId="0" fontId="0" fillId="0" borderId="35" xfId="0" applyBorder="1" applyAlignment="1">
      <alignment vertical="top"/>
    </xf>
    <xf numFmtId="0" fontId="0" fillId="0" borderId="0" xfId="0" applyAlignment="1">
      <alignment vertical="top"/>
    </xf>
    <xf numFmtId="0" fontId="41" fillId="0" borderId="8" xfId="0" applyFont="1" applyBorder="1" applyAlignment="1">
      <alignment horizontal="center" vertical="top" wrapText="1"/>
    </xf>
    <xf numFmtId="0" fontId="0" fillId="0" borderId="36" xfId="0" applyBorder="1" applyAlignment="1">
      <alignment vertical="top"/>
    </xf>
    <xf numFmtId="0" fontId="16" fillId="0" borderId="10" xfId="0" applyFont="1" applyBorder="1"/>
    <xf numFmtId="0" fontId="16" fillId="0" borderId="1" xfId="0" applyFont="1" applyBorder="1" applyAlignment="1">
      <alignment horizontal="center" wrapText="1"/>
    </xf>
    <xf numFmtId="0" fontId="0" fillId="0" borderId="36" xfId="0" applyBorder="1"/>
    <xf numFmtId="0" fontId="16" fillId="0" borderId="30" xfId="0" applyFont="1" applyBorder="1" applyAlignment="1">
      <alignment horizontal="center" wrapText="1"/>
    </xf>
    <xf numFmtId="0" fontId="16" fillId="5" borderId="10" xfId="0" applyFont="1" applyFill="1" applyBorder="1"/>
    <xf numFmtId="0" fontId="16" fillId="0" borderId="7" xfId="0" applyFont="1" applyBorder="1"/>
    <xf numFmtId="0" fontId="44" fillId="0" borderId="6" xfId="0" applyFont="1" applyBorder="1" applyAlignment="1">
      <alignment horizontal="center" vertical="center"/>
    </xf>
    <xf numFmtId="0" fontId="44" fillId="0" borderId="30" xfId="0" applyFont="1" applyBorder="1" applyAlignment="1">
      <alignment horizontal="center" wrapText="1"/>
    </xf>
    <xf numFmtId="0" fontId="44" fillId="0" borderId="10" xfId="0" applyFont="1" applyBorder="1" applyAlignment="1">
      <alignment horizontal="center" vertical="center"/>
    </xf>
    <xf numFmtId="0" fontId="44" fillId="0" borderId="37" xfId="0" applyFont="1" applyBorder="1" applyAlignment="1">
      <alignment horizontal="center" vertical="center"/>
    </xf>
    <xf numFmtId="0" fontId="37" fillId="0" borderId="33" xfId="0" applyFont="1" applyBorder="1"/>
    <xf numFmtId="0" fontId="45" fillId="0" borderId="33" xfId="4" applyFont="1" applyBorder="1" applyAlignment="1">
      <alignment horizontal="left" shrinkToFit="1"/>
    </xf>
    <xf numFmtId="0" fontId="46" fillId="0" borderId="33" xfId="4" applyFont="1" applyBorder="1" applyAlignment="1">
      <alignment horizontal="left" shrinkToFit="1"/>
    </xf>
    <xf numFmtId="0" fontId="16" fillId="0" borderId="33" xfId="4" applyFont="1" applyBorder="1" applyAlignment="1">
      <alignment horizontal="left" shrinkToFit="1"/>
    </xf>
    <xf numFmtId="0" fontId="16" fillId="0" borderId="33" xfId="4" applyFont="1" applyBorder="1" applyAlignment="1">
      <alignment horizontal="center" wrapText="1"/>
    </xf>
    <xf numFmtId="0" fontId="16" fillId="0" borderId="33" xfId="0" applyFont="1" applyBorder="1" applyAlignment="1">
      <alignment horizontal="left" vertical="top" wrapText="1"/>
    </xf>
    <xf numFmtId="0" fontId="44" fillId="0" borderId="1" xfId="0" applyFont="1" applyBorder="1" applyAlignment="1">
      <alignment horizontal="center" vertical="center"/>
    </xf>
    <xf numFmtId="0" fontId="44" fillId="0" borderId="12" xfId="0" applyFont="1" applyBorder="1" applyAlignment="1">
      <alignment horizontal="center" wrapText="1"/>
    </xf>
    <xf numFmtId="0" fontId="34" fillId="0" borderId="8" xfId="4" applyFont="1" applyBorder="1" applyAlignment="1">
      <alignment horizontal="center" vertical="center" wrapText="1"/>
    </xf>
    <xf numFmtId="0" fontId="35" fillId="0" borderId="8" xfId="4" applyFont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/>
    </xf>
    <xf numFmtId="0" fontId="16" fillId="0" borderId="34" xfId="0" applyFont="1" applyBorder="1" applyAlignment="1">
      <alignment horizontal="left" vertical="top" wrapText="1"/>
    </xf>
    <xf numFmtId="0" fontId="16" fillId="0" borderId="8" xfId="0" applyFont="1" applyBorder="1" applyAlignment="1">
      <alignment horizontal="left" vertical="top" wrapText="1"/>
    </xf>
    <xf numFmtId="0" fontId="44" fillId="0" borderId="1" xfId="0" applyFont="1" applyBorder="1" applyAlignment="1">
      <alignment horizontal="center" wrapText="1"/>
    </xf>
    <xf numFmtId="0" fontId="3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top" wrapText="1"/>
    </xf>
    <xf numFmtId="0" fontId="36" fillId="0" borderId="1" xfId="0" applyFont="1" applyBorder="1" applyAlignment="1">
      <alignment horizontal="center" vertical="center" wrapText="1"/>
    </xf>
    <xf numFmtId="0" fontId="37" fillId="0" borderId="4" xfId="0" applyFont="1" applyBorder="1"/>
    <xf numFmtId="0" fontId="37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6" fillId="0" borderId="3" xfId="0" applyFont="1" applyBorder="1" applyAlignment="1">
      <alignment horizontal="center" vertical="center" wrapText="1"/>
    </xf>
    <xf numFmtId="0" fontId="47" fillId="0" borderId="38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 wrapText="1"/>
    </xf>
    <xf numFmtId="0" fontId="37" fillId="0" borderId="4" xfId="0" applyFont="1" applyBorder="1" applyAlignment="1">
      <alignment vertical="center"/>
    </xf>
    <xf numFmtId="0" fontId="32" fillId="0" borderId="39" xfId="0" applyFont="1" applyBorder="1" applyAlignment="1">
      <alignment horizontal="justify" vertical="center" wrapText="1"/>
    </xf>
    <xf numFmtId="0" fontId="37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6" fillId="0" borderId="4" xfId="0" applyFont="1" applyBorder="1" applyAlignment="1">
      <alignment horizontal="center" vertical="center" wrapText="1"/>
    </xf>
    <xf numFmtId="0" fontId="47" fillId="0" borderId="40" xfId="0" applyFont="1" applyBorder="1" applyAlignment="1">
      <alignment horizontal="center" vertical="center"/>
    </xf>
    <xf numFmtId="0" fontId="0" fillId="0" borderId="40" xfId="0" applyBorder="1"/>
    <xf numFmtId="0" fontId="38" fillId="0" borderId="40" xfId="4" applyFont="1" applyBorder="1" applyAlignment="1">
      <alignment horizontal="left" shrinkToFit="1"/>
    </xf>
    <xf numFmtId="0" fontId="39" fillId="0" borderId="40" xfId="4" applyFont="1" applyBorder="1" applyAlignment="1">
      <alignment horizontal="left" shrinkToFit="1"/>
    </xf>
    <xf numFmtId="0" fontId="34" fillId="0" borderId="40" xfId="4" applyFont="1" applyBorder="1" applyAlignment="1">
      <alignment horizontal="left" shrinkToFit="1"/>
    </xf>
    <xf numFmtId="0" fontId="11" fillId="0" borderId="40" xfId="4" applyFont="1" applyBorder="1" applyAlignment="1">
      <alignment horizontal="center" wrapText="1"/>
    </xf>
    <xf numFmtId="0" fontId="35" fillId="0" borderId="40" xfId="0" applyFont="1" applyBorder="1" applyAlignment="1">
      <alignment horizontal="left" vertical="top" wrapText="1"/>
    </xf>
    <xf numFmtId="0" fontId="36" fillId="6" borderId="1" xfId="0" applyFont="1" applyFill="1" applyBorder="1" applyAlignment="1">
      <alignment horizontal="center" vertical="center" wrapText="1"/>
    </xf>
    <xf numFmtId="0" fontId="37" fillId="6" borderId="4" xfId="0" applyFont="1" applyFill="1" applyBorder="1" applyAlignment="1">
      <alignment vertical="center"/>
    </xf>
    <xf numFmtId="0" fontId="32" fillId="6" borderId="39" xfId="0" applyFont="1" applyFill="1" applyBorder="1" applyAlignment="1">
      <alignment horizontal="justify" vertical="center" wrapText="1"/>
    </xf>
    <xf numFmtId="0" fontId="37" fillId="6" borderId="4" xfId="0" applyFont="1" applyFill="1" applyBorder="1" applyAlignment="1">
      <alignment horizontal="center"/>
    </xf>
    <xf numFmtId="0" fontId="3" fillId="6" borderId="4" xfId="0" applyFont="1" applyFill="1" applyBorder="1"/>
    <xf numFmtId="0" fontId="3" fillId="6" borderId="4" xfId="0" applyFont="1" applyFill="1" applyBorder="1" applyAlignment="1">
      <alignment horizontal="center"/>
    </xf>
    <xf numFmtId="0" fontId="36" fillId="6" borderId="4" xfId="0" applyFont="1" applyFill="1" applyBorder="1" applyAlignment="1">
      <alignment horizontal="center" vertical="center" wrapText="1"/>
    </xf>
    <xf numFmtId="0" fontId="37" fillId="6" borderId="33" xfId="0" applyFont="1" applyFill="1" applyBorder="1" applyAlignment="1">
      <alignment horizontal="center" vertical="center"/>
    </xf>
    <xf numFmtId="0" fontId="34" fillId="6" borderId="40" xfId="4" applyFont="1" applyFill="1" applyBorder="1" applyAlignment="1">
      <alignment horizontal="left" shrinkToFit="1"/>
    </xf>
    <xf numFmtId="0" fontId="0" fillId="6" borderId="0" xfId="0" applyFill="1"/>
    <xf numFmtId="0" fontId="32" fillId="0" borderId="14" xfId="0" applyFont="1" applyBorder="1" applyAlignment="1">
      <alignment horizontal="justify" vertical="center" wrapText="1"/>
    </xf>
    <xf numFmtId="0" fontId="37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6" fillId="0" borderId="5" xfId="0" applyFont="1" applyBorder="1" applyAlignment="1">
      <alignment horizontal="center" vertical="center" wrapText="1"/>
    </xf>
    <xf numFmtId="0" fontId="34" fillId="0" borderId="41" xfId="4" applyFont="1" applyBorder="1" applyAlignment="1">
      <alignment horizontal="left" shrinkToFit="1"/>
    </xf>
    <xf numFmtId="0" fontId="13" fillId="0" borderId="6" xfId="0" applyNumberFormat="1" applyFont="1" applyFill="1" applyBorder="1" applyAlignment="1" applyProtection="1">
      <alignment horizontal="center" shrinkToFit="1"/>
    </xf>
    <xf numFmtId="0" fontId="13" fillId="0" borderId="6" xfId="0" applyNumberFormat="1" applyFont="1" applyFill="1" applyBorder="1" applyAlignment="1" applyProtection="1">
      <alignment horizontal="left" shrinkToFit="1"/>
    </xf>
    <xf numFmtId="0" fontId="22" fillId="0" borderId="6" xfId="0" applyFont="1" applyBorder="1" applyAlignment="1">
      <alignment horizontal="center" wrapText="1"/>
    </xf>
    <xf numFmtId="0" fontId="11" fillId="0" borderId="6" xfId="0" applyNumberFormat="1" applyFont="1" applyFill="1" applyBorder="1" applyAlignment="1" applyProtection="1">
      <alignment horizontal="center" vertical="top" wrapText="1"/>
    </xf>
    <xf numFmtId="0" fontId="22" fillId="0" borderId="6" xfId="3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shrinkToFit="1"/>
    </xf>
    <xf numFmtId="0" fontId="22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10" xfId="0" applyNumberFormat="1" applyFont="1" applyFill="1" applyBorder="1" applyAlignment="1" applyProtection="1">
      <alignment horizontal="center" shrinkToFit="1"/>
    </xf>
    <xf numFmtId="0" fontId="13" fillId="0" borderId="10" xfId="0" applyNumberFormat="1" applyFont="1" applyFill="1" applyBorder="1" applyAlignment="1" applyProtection="1">
      <alignment horizontal="left" shrinkToFit="1"/>
    </xf>
    <xf numFmtId="0" fontId="22" fillId="0" borderId="10" xfId="0" applyFont="1" applyBorder="1" applyAlignment="1">
      <alignment horizontal="center" wrapText="1"/>
    </xf>
    <xf numFmtId="0" fontId="11" fillId="0" borderId="10" xfId="0" applyNumberFormat="1" applyFont="1" applyFill="1" applyBorder="1" applyAlignment="1" applyProtection="1">
      <alignment horizontal="center" vertical="top" wrapText="1"/>
    </xf>
    <xf numFmtId="0" fontId="22" fillId="0" borderId="10" xfId="3" applyFont="1" applyBorder="1" applyAlignment="1">
      <alignment horizontal="center" vertical="center"/>
    </xf>
    <xf numFmtId="0" fontId="13" fillId="0" borderId="10" xfId="0" applyFont="1" applyFill="1" applyBorder="1" applyAlignment="1">
      <alignment horizontal="center" shrinkToFit="1"/>
    </xf>
    <xf numFmtId="0" fontId="22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 wrapText="1"/>
    </xf>
    <xf numFmtId="0" fontId="6" fillId="6" borderId="0" xfId="0" applyFont="1" applyFill="1" applyAlignment="1">
      <alignment horizontal="center"/>
    </xf>
    <xf numFmtId="0" fontId="11" fillId="0" borderId="10" xfId="0" applyFont="1" applyBorder="1" applyAlignment="1">
      <alignment horizontal="left" shrinkToFit="1"/>
    </xf>
    <xf numFmtId="0" fontId="11" fillId="0" borderId="10" xfId="0" applyFont="1" applyBorder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11" fillId="5" borderId="10" xfId="0" applyNumberFormat="1" applyFont="1" applyFill="1" applyBorder="1" applyAlignment="1" applyProtection="1">
      <alignment horizontal="center" vertical="top" wrapText="1"/>
    </xf>
    <xf numFmtId="0" fontId="48" fillId="0" borderId="10" xfId="0" applyFont="1" applyBorder="1" applyAlignment="1">
      <alignment horizontal="left"/>
    </xf>
    <xf numFmtId="0" fontId="22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49" fillId="0" borderId="10" xfId="3" applyFont="1" applyBorder="1" applyAlignment="1">
      <alignment horizontal="center" vertical="center"/>
    </xf>
    <xf numFmtId="0" fontId="11" fillId="0" borderId="10" xfId="0" applyNumberFormat="1" applyFont="1" applyFill="1" applyBorder="1" applyAlignment="1" applyProtection="1">
      <alignment horizontal="center"/>
    </xf>
    <xf numFmtId="0" fontId="50" fillId="0" borderId="10" xfId="0" applyNumberFormat="1" applyFont="1" applyFill="1" applyBorder="1" applyAlignment="1" applyProtection="1">
      <alignment horizontal="center" vertical="center"/>
    </xf>
    <xf numFmtId="0" fontId="13" fillId="0" borderId="10" xfId="0" applyFont="1" applyFill="1" applyBorder="1" applyAlignment="1">
      <alignment horizontal="center"/>
    </xf>
    <xf numFmtId="0" fontId="13" fillId="0" borderId="10" xfId="0" applyNumberFormat="1" applyFont="1" applyFill="1" applyBorder="1" applyAlignment="1" applyProtection="1">
      <alignment horizontal="center" wrapText="1"/>
    </xf>
    <xf numFmtId="0" fontId="13" fillId="5" borderId="10" xfId="0" applyNumberFormat="1" applyFont="1" applyFill="1" applyBorder="1" applyAlignment="1" applyProtection="1">
      <alignment horizontal="center" shrinkToFit="1"/>
    </xf>
    <xf numFmtId="0" fontId="13" fillId="5" borderId="10" xfId="0" applyNumberFormat="1" applyFont="1" applyFill="1" applyBorder="1" applyAlignment="1" applyProtection="1">
      <alignment horizontal="left" shrinkToFit="1"/>
    </xf>
    <xf numFmtId="0" fontId="13" fillId="5" borderId="10" xfId="0" applyFont="1" applyFill="1" applyBorder="1" applyAlignment="1">
      <alignment horizontal="center"/>
    </xf>
    <xf numFmtId="0" fontId="13" fillId="5" borderId="10" xfId="0" applyNumberFormat="1" applyFont="1" applyFill="1" applyBorder="1" applyAlignment="1" applyProtection="1">
      <alignment horizontal="center" wrapText="1"/>
    </xf>
    <xf numFmtId="49" fontId="13" fillId="7" borderId="10" xfId="0" applyNumberFormat="1" applyFont="1" applyFill="1" applyBorder="1" applyAlignment="1">
      <alignment horizontal="center" vertical="center" wrapText="1"/>
    </xf>
    <xf numFmtId="49" fontId="13" fillId="7" borderId="10" xfId="0" applyNumberFormat="1" applyFont="1" applyFill="1" applyBorder="1" applyAlignment="1">
      <alignment horizontal="left" vertical="center" wrapText="1"/>
    </xf>
    <xf numFmtId="0" fontId="13" fillId="8" borderId="10" xfId="0" applyFont="1" applyFill="1" applyBorder="1" applyAlignment="1">
      <alignment horizontal="center" vertical="center"/>
    </xf>
    <xf numFmtId="0" fontId="13" fillId="8" borderId="10" xfId="0" applyFont="1" applyFill="1" applyBorder="1" applyAlignment="1">
      <alignment horizontal="left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left"/>
    </xf>
    <xf numFmtId="0" fontId="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shrinkToFit="1"/>
    </xf>
    <xf numFmtId="0" fontId="13" fillId="0" borderId="10" xfId="5" applyFont="1" applyBorder="1" applyAlignment="1">
      <alignment horizontal="left" shrinkToFit="1"/>
    </xf>
    <xf numFmtId="0" fontId="13" fillId="0" borderId="10" xfId="0" applyFont="1" applyBorder="1" applyAlignment="1">
      <alignment horizontal="center"/>
    </xf>
    <xf numFmtId="0" fontId="13" fillId="0" borderId="10" xfId="5" applyFont="1" applyBorder="1" applyAlignment="1">
      <alignment horizontal="center" shrinkToFit="1"/>
    </xf>
    <xf numFmtId="0" fontId="13" fillId="5" borderId="10" xfId="0" applyFont="1" applyFill="1" applyBorder="1" applyAlignment="1">
      <alignment horizontal="center" wrapText="1"/>
    </xf>
    <xf numFmtId="0" fontId="13" fillId="5" borderId="10" xfId="5" applyFont="1" applyFill="1" applyBorder="1" applyAlignment="1">
      <alignment horizontal="center" shrinkToFit="1"/>
    </xf>
    <xf numFmtId="0" fontId="13" fillId="5" borderId="10" xfId="5" applyFont="1" applyFill="1" applyBorder="1" applyAlignment="1">
      <alignment horizontal="left" shrinkToFit="1"/>
    </xf>
    <xf numFmtId="0" fontId="13" fillId="0" borderId="10" xfId="0" applyFont="1" applyBorder="1" applyAlignment="1">
      <alignment horizontal="left" shrinkToFit="1"/>
    </xf>
    <xf numFmtId="0" fontId="3" fillId="6" borderId="10" xfId="0" applyFont="1" applyFill="1" applyBorder="1" applyAlignment="1">
      <alignment horizontal="center"/>
    </xf>
    <xf numFmtId="0" fontId="13" fillId="6" borderId="10" xfId="0" applyFont="1" applyFill="1" applyBorder="1" applyAlignment="1">
      <alignment horizontal="center" shrinkToFit="1"/>
    </xf>
    <xf numFmtId="0" fontId="13" fillId="6" borderId="10" xfId="0" applyFont="1" applyFill="1" applyBorder="1" applyAlignment="1">
      <alignment horizontal="left" shrinkToFit="1"/>
    </xf>
    <xf numFmtId="0" fontId="13" fillId="6" borderId="10" xfId="0" applyFont="1" applyFill="1" applyBorder="1" applyAlignment="1">
      <alignment horizontal="center"/>
    </xf>
    <xf numFmtId="0" fontId="13" fillId="6" borderId="10" xfId="0" applyFont="1" applyFill="1" applyBorder="1" applyAlignment="1">
      <alignment horizontal="center" wrapText="1"/>
    </xf>
    <xf numFmtId="0" fontId="22" fillId="6" borderId="10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13" fillId="5" borderId="7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 shrinkToFit="1"/>
    </xf>
    <xf numFmtId="0" fontId="22" fillId="0" borderId="7" xfId="0" applyFont="1" applyBorder="1" applyAlignment="1">
      <alignment horizontal="center"/>
    </xf>
    <xf numFmtId="0" fontId="13" fillId="0" borderId="1" xfId="0" applyFont="1" applyBorder="1" applyAlignment="1">
      <alignment horizontal="center" shrinkToFit="1"/>
    </xf>
    <xf numFmtId="0" fontId="13" fillId="0" borderId="1" xfId="0" applyFont="1" applyBorder="1" applyAlignment="1">
      <alignment horizontal="left" shrinkToFi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3" fillId="0" borderId="29" xfId="0" applyFont="1" applyBorder="1" applyAlignment="1">
      <alignment horizontal="center" shrinkToFit="1"/>
    </xf>
    <xf numFmtId="0" fontId="13" fillId="0" borderId="1" xfId="1" applyFont="1" applyBorder="1" applyAlignment="1">
      <alignment horizontal="center" vertical="center" shrinkToFit="1"/>
    </xf>
    <xf numFmtId="0" fontId="51" fillId="0" borderId="1" xfId="0" applyFont="1" applyBorder="1" applyAlignment="1">
      <alignment horizontal="left" shrinkToFit="1"/>
    </xf>
    <xf numFmtId="0" fontId="22" fillId="0" borderId="1" xfId="0" applyFont="1" applyBorder="1" applyAlignment="1">
      <alignment horizontal="center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vertical="center" wrapText="1"/>
    </xf>
    <xf numFmtId="0" fontId="13" fillId="0" borderId="29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 wrapText="1"/>
    </xf>
    <xf numFmtId="0" fontId="13" fillId="0" borderId="29" xfId="0" applyFont="1" applyBorder="1" applyAlignment="1"/>
    <xf numFmtId="0" fontId="13" fillId="0" borderId="30" xfId="0" applyFont="1" applyBorder="1" applyAlignment="1"/>
    <xf numFmtId="0" fontId="11" fillId="0" borderId="1" xfId="1" applyFont="1" applyBorder="1" applyAlignment="1">
      <alignment horizontal="justify" wrapText="1"/>
    </xf>
    <xf numFmtId="0" fontId="22" fillId="5" borderId="1" xfId="0" applyFont="1" applyFill="1" applyBorder="1" applyAlignment="1">
      <alignment horizontal="center"/>
    </xf>
    <xf numFmtId="0" fontId="11" fillId="0" borderId="1" xfId="4" applyFont="1" applyBorder="1" applyAlignment="1">
      <alignment horizontal="center" wrapText="1"/>
    </xf>
    <xf numFmtId="0" fontId="13" fillId="0" borderId="1" xfId="0" applyNumberFormat="1" applyFont="1" applyFill="1" applyBorder="1" applyAlignment="1" applyProtection="1">
      <alignment horizontal="left" shrinkToFit="1"/>
    </xf>
    <xf numFmtId="0" fontId="22" fillId="0" borderId="1" xfId="0" applyFont="1" applyBorder="1" applyAlignment="1">
      <alignment horizontal="center" wrapText="1"/>
    </xf>
    <xf numFmtId="0" fontId="11" fillId="0" borderId="1" xfId="0" applyNumberFormat="1" applyFont="1" applyFill="1" applyBorder="1" applyAlignment="1" applyProtection="1">
      <alignment horizontal="center" vertical="top" wrapText="1"/>
    </xf>
    <xf numFmtId="0" fontId="11" fillId="0" borderId="1" xfId="0" applyFont="1" applyBorder="1" applyAlignment="1">
      <alignment horizontal="left" shrinkToFit="1"/>
    </xf>
    <xf numFmtId="0" fontId="11" fillId="0" borderId="1" xfId="0" applyFont="1" applyBorder="1" applyAlignment="1">
      <alignment horizontal="left"/>
    </xf>
    <xf numFmtId="0" fontId="22" fillId="0" borderId="1" xfId="0" applyFont="1" applyBorder="1" applyAlignment="1">
      <alignment horizontal="center" vertical="center" wrapText="1"/>
    </xf>
    <xf numFmtId="0" fontId="11" fillId="5" borderId="1" xfId="0" applyNumberFormat="1" applyFont="1" applyFill="1" applyBorder="1" applyAlignment="1" applyProtection="1">
      <alignment horizontal="center" vertical="top" wrapText="1"/>
    </xf>
    <xf numFmtId="0" fontId="48" fillId="0" borderId="1" xfId="0" applyFont="1" applyBorder="1" applyAlignment="1">
      <alignment horizontal="left"/>
    </xf>
    <xf numFmtId="0" fontId="2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center"/>
    </xf>
    <xf numFmtId="0" fontId="50" fillId="0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1" xfId="0" applyNumberFormat="1" applyFont="1" applyFill="1" applyBorder="1" applyAlignment="1" applyProtection="1">
      <alignment horizontal="center" wrapText="1"/>
    </xf>
    <xf numFmtId="0" fontId="13" fillId="5" borderId="1" xfId="0" applyNumberFormat="1" applyFont="1" applyFill="1" applyBorder="1" applyAlignment="1" applyProtection="1">
      <alignment horizontal="left" shrinkToFit="1"/>
    </xf>
    <xf numFmtId="0" fontId="13" fillId="5" borderId="1" xfId="0" applyFont="1" applyFill="1" applyBorder="1" applyAlignment="1">
      <alignment horizontal="center"/>
    </xf>
    <xf numFmtId="0" fontId="13" fillId="5" borderId="1" xfId="0" applyNumberFormat="1" applyFont="1" applyFill="1" applyBorder="1" applyAlignment="1" applyProtection="1">
      <alignment horizontal="center" wrapText="1"/>
    </xf>
    <xf numFmtId="49" fontId="13" fillId="7" borderId="1" xfId="0" applyNumberFormat="1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center"/>
    </xf>
    <xf numFmtId="0" fontId="13" fillId="0" borderId="1" xfId="5" applyFont="1" applyBorder="1" applyAlignment="1">
      <alignment horizontal="left" shrinkToFit="1"/>
    </xf>
    <xf numFmtId="0" fontId="13" fillId="5" borderId="1" xfId="0" applyFont="1" applyFill="1" applyBorder="1" applyAlignment="1">
      <alignment horizontal="center" wrapText="1"/>
    </xf>
    <xf numFmtId="0" fontId="13" fillId="5" borderId="1" xfId="5" applyFont="1" applyFill="1" applyBorder="1" applyAlignment="1">
      <alignment horizontal="left" shrinkToFit="1"/>
    </xf>
    <xf numFmtId="0" fontId="13" fillId="6" borderId="1" xfId="0" applyFont="1" applyFill="1" applyBorder="1" applyAlignment="1">
      <alignment horizontal="left" shrinkToFit="1"/>
    </xf>
    <xf numFmtId="0" fontId="13" fillId="6" borderId="1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 wrapText="1"/>
    </xf>
    <xf numFmtId="0" fontId="22" fillId="6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22" fillId="0" borderId="1" xfId="0" applyFont="1" applyBorder="1" applyAlignment="1">
      <alignment wrapText="1"/>
    </xf>
    <xf numFmtId="0" fontId="22" fillId="0" borderId="1" xfId="0" applyFont="1" applyBorder="1" applyAlignment="1"/>
    <xf numFmtId="0" fontId="13" fillId="0" borderId="1" xfId="0" applyFont="1" applyBorder="1" applyAlignment="1">
      <alignment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52" fillId="0" borderId="0" xfId="0" applyFont="1"/>
    <xf numFmtId="0" fontId="22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53" fillId="0" borderId="8" xfId="0" applyFont="1" applyBorder="1" applyAlignment="1">
      <alignment horizontal="center" vertical="center"/>
    </xf>
    <xf numFmtId="0" fontId="53" fillId="0" borderId="8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53" fillId="0" borderId="25" xfId="0" applyFont="1" applyBorder="1" applyAlignment="1">
      <alignment horizontal="center" vertical="center"/>
    </xf>
    <xf numFmtId="0" fontId="53" fillId="0" borderId="25" xfId="0" applyFont="1" applyBorder="1" applyAlignment="1">
      <alignment horizontal="center" vertical="center" wrapText="1"/>
    </xf>
    <xf numFmtId="0" fontId="53" fillId="0" borderId="8" xfId="0" applyFont="1" applyBorder="1" applyAlignment="1">
      <alignment horizontal="center" wrapText="1"/>
    </xf>
    <xf numFmtId="0" fontId="22" fillId="0" borderId="1" xfId="0" applyFont="1" applyBorder="1"/>
    <xf numFmtId="0" fontId="48" fillId="0" borderId="1" xfId="0" applyFont="1" applyBorder="1" applyAlignment="1">
      <alignment horizontal="left" vertical="center" wrapText="1"/>
    </xf>
    <xf numFmtId="0" fontId="55" fillId="0" borderId="1" xfId="0" applyFont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left" shrinkToFit="1"/>
    </xf>
    <xf numFmtId="0" fontId="13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vertical="center"/>
    </xf>
    <xf numFmtId="0" fontId="48" fillId="0" borderId="1" xfId="0" applyFont="1" applyBorder="1" applyAlignment="1">
      <alignment horizontal="center"/>
    </xf>
    <xf numFmtId="0" fontId="48" fillId="0" borderId="1" xfId="0" applyFont="1" applyBorder="1" applyAlignment="1"/>
    <xf numFmtId="0" fontId="13" fillId="0" borderId="1" xfId="0" applyFont="1" applyBorder="1"/>
    <xf numFmtId="0" fontId="13" fillId="0" borderId="0" xfId="0" applyFont="1"/>
    <xf numFmtId="0" fontId="22" fillId="0" borderId="1" xfId="0" applyFont="1" applyBorder="1" applyAlignment="1">
      <alignment horizontal="left"/>
    </xf>
    <xf numFmtId="0" fontId="48" fillId="4" borderId="1" xfId="0" applyFont="1" applyFill="1" applyBorder="1" applyAlignment="1">
      <alignment horizontal="left"/>
    </xf>
    <xf numFmtId="0" fontId="13" fillId="0" borderId="1" xfId="0" applyFont="1" applyFill="1" applyBorder="1"/>
    <xf numFmtId="49" fontId="13" fillId="3" borderId="1" xfId="0" applyNumberFormat="1" applyFont="1" applyFill="1" applyBorder="1" applyAlignment="1">
      <alignment horizontal="left" vertical="center" wrapText="1"/>
    </xf>
    <xf numFmtId="49" fontId="13" fillId="3" borderId="1" xfId="0" applyNumberFormat="1" applyFont="1" applyFill="1" applyBorder="1" applyAlignment="1">
      <alignment vertical="center" wrapText="1"/>
    </xf>
    <xf numFmtId="49" fontId="57" fillId="3" borderId="1" xfId="0" applyNumberFormat="1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22" fillId="6" borderId="1" xfId="0" applyFont="1" applyFill="1" applyBorder="1"/>
    <xf numFmtId="0" fontId="22" fillId="6" borderId="1" xfId="0" applyFont="1" applyFill="1" applyBorder="1" applyAlignment="1">
      <alignment vertical="center" wrapText="1"/>
    </xf>
    <xf numFmtId="0" fontId="22" fillId="6" borderId="1" xfId="0" applyFont="1" applyFill="1" applyBorder="1" applyAlignment="1">
      <alignment horizontal="center" wrapText="1"/>
    </xf>
    <xf numFmtId="0" fontId="22" fillId="6" borderId="0" xfId="0" applyFont="1" applyFill="1"/>
    <xf numFmtId="0" fontId="22" fillId="3" borderId="1" xfId="0" applyFont="1" applyFill="1" applyBorder="1" applyAlignment="1">
      <alignment vertical="center" wrapText="1"/>
    </xf>
    <xf numFmtId="0" fontId="13" fillId="6" borderId="1" xfId="0" applyFont="1" applyFill="1" applyBorder="1" applyAlignment="1">
      <alignment vertical="center" wrapText="1"/>
    </xf>
    <xf numFmtId="0" fontId="22" fillId="5" borderId="1" xfId="0" applyFont="1" applyFill="1" applyBorder="1"/>
    <xf numFmtId="49" fontId="13" fillId="5" borderId="1" xfId="2" applyNumberFormat="1" applyFont="1" applyFill="1" applyBorder="1" applyAlignment="1">
      <alignment horizontal="left" vertical="center" wrapText="1"/>
    </xf>
    <xf numFmtId="49" fontId="13" fillId="3" borderId="1" xfId="2" applyNumberFormat="1" applyFont="1" applyFill="1" applyBorder="1" applyAlignment="1">
      <alignment horizontal="left" vertical="center" wrapText="1"/>
    </xf>
    <xf numFmtId="49" fontId="13" fillId="6" borderId="1" xfId="2" applyNumberFormat="1" applyFont="1" applyFill="1" applyBorder="1" applyAlignment="1">
      <alignment horizontal="left" vertical="center" wrapText="1"/>
    </xf>
    <xf numFmtId="0" fontId="22" fillId="6" borderId="1" xfId="0" applyFont="1" applyFill="1" applyBorder="1" applyAlignment="1">
      <alignment wrapText="1"/>
    </xf>
    <xf numFmtId="49" fontId="13" fillId="5" borderId="1" xfId="3" applyNumberFormat="1" applyFont="1" applyFill="1" applyBorder="1" applyAlignment="1">
      <alignment horizontal="left" vertical="center" wrapText="1"/>
    </xf>
    <xf numFmtId="0" fontId="22" fillId="5" borderId="1" xfId="0" applyFont="1" applyFill="1" applyBorder="1" applyAlignment="1">
      <alignment horizontal="center" wrapText="1"/>
    </xf>
    <xf numFmtId="0" fontId="22" fillId="5" borderId="1" xfId="0" applyFont="1" applyFill="1" applyBorder="1" applyAlignment="1">
      <alignment wrapText="1"/>
    </xf>
    <xf numFmtId="0" fontId="53" fillId="0" borderId="1" xfId="0" applyFont="1" applyBorder="1"/>
    <xf numFmtId="0" fontId="58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58" fillId="5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vertical="center" wrapText="1"/>
    </xf>
    <xf numFmtId="49" fontId="13" fillId="2" borderId="1" xfId="0" applyNumberFormat="1" applyFont="1" applyFill="1" applyBorder="1" applyAlignment="1">
      <alignment horizontal="left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59" fillId="0" borderId="1" xfId="0" applyNumberFormat="1" applyFont="1" applyFill="1" applyBorder="1" applyAlignment="1" applyProtection="1">
      <alignment horizontal="center" wrapText="1"/>
    </xf>
    <xf numFmtId="0" fontId="60" fillId="0" borderId="1" xfId="0" applyFont="1" applyBorder="1" applyAlignment="1">
      <alignment horizontal="center"/>
    </xf>
    <xf numFmtId="0" fontId="61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justify" vertical="center" wrapText="1"/>
    </xf>
    <xf numFmtId="0" fontId="40" fillId="0" borderId="1" xfId="0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60" fillId="0" borderId="0" xfId="0" applyFont="1"/>
    <xf numFmtId="0" fontId="40" fillId="0" borderId="1" xfId="0" applyFont="1" applyBorder="1" applyAlignment="1">
      <alignment horizontal="left" vertical="center" wrapText="1"/>
    </xf>
    <xf numFmtId="0" fontId="40" fillId="0" borderId="1" xfId="4" applyFont="1" applyBorder="1" applyAlignment="1">
      <alignment horizontal="left"/>
    </xf>
    <xf numFmtId="0" fontId="61" fillId="0" borderId="1" xfId="0" applyFont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 wrapText="1"/>
    </xf>
    <xf numFmtId="0" fontId="13" fillId="5" borderId="1" xfId="4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2" fillId="0" borderId="30" xfId="0" applyFont="1" applyBorder="1"/>
    <xf numFmtId="49" fontId="13" fillId="3" borderId="1" xfId="0" applyNumberFormat="1" applyFont="1" applyFill="1" applyBorder="1" applyAlignment="1">
      <alignment horizontal="center" vertical="center" wrapText="1"/>
    </xf>
    <xf numFmtId="49" fontId="22" fillId="5" borderId="1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shrinkToFit="1"/>
    </xf>
    <xf numFmtId="0" fontId="11" fillId="0" borderId="1" xfId="1" applyFont="1" applyBorder="1" applyAlignment="1">
      <alignment horizontal="center" wrapText="1"/>
    </xf>
    <xf numFmtId="0" fontId="13" fillId="5" borderId="1" xfId="0" applyFont="1" applyFill="1" applyBorder="1" applyAlignment="1">
      <alignment horizontal="center" shrinkToFit="1"/>
    </xf>
    <xf numFmtId="0" fontId="11" fillId="5" borderId="1" xfId="0" applyFont="1" applyFill="1" applyBorder="1" applyAlignment="1">
      <alignment horizontal="left" shrinkToFit="1"/>
    </xf>
    <xf numFmtId="0" fontId="11" fillId="5" borderId="1" xfId="0" applyFont="1" applyFill="1" applyBorder="1" applyAlignment="1">
      <alignment horizontal="center" shrinkToFit="1"/>
    </xf>
    <xf numFmtId="0" fontId="6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/>
    </xf>
    <xf numFmtId="0" fontId="22" fillId="0" borderId="1" xfId="0" applyFont="1" applyBorder="1" applyAlignment="1">
      <alignment horizontal="center" vertical="top"/>
    </xf>
    <xf numFmtId="0" fontId="60" fillId="0" borderId="0" xfId="0" applyFont="1" applyAlignment="1">
      <alignment vertical="top"/>
    </xf>
    <xf numFmtId="0" fontId="11" fillId="0" borderId="1" xfId="0" applyFont="1" applyBorder="1" applyAlignment="1">
      <alignment horizontal="center" wrapText="1"/>
    </xf>
    <xf numFmtId="0" fontId="11" fillId="5" borderId="1" xfId="0" applyFont="1" applyFill="1" applyBorder="1" applyAlignment="1">
      <alignment horizontal="left"/>
    </xf>
    <xf numFmtId="0" fontId="48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wrapText="1"/>
    </xf>
    <xf numFmtId="0" fontId="5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2" fillId="6" borderId="1" xfId="0" applyFont="1" applyFill="1" applyBorder="1" applyAlignment="1">
      <alignment horizontal="left" vertical="center"/>
    </xf>
    <xf numFmtId="0" fontId="40" fillId="6" borderId="1" xfId="0" applyFont="1" applyFill="1" applyBorder="1" applyAlignment="1">
      <alignment horizontal="justify" vertical="center" wrapText="1"/>
    </xf>
    <xf numFmtId="0" fontId="22" fillId="6" borderId="1" xfId="0" applyFont="1" applyFill="1" applyBorder="1" applyAlignment="1">
      <alignment horizontal="center" vertical="center"/>
    </xf>
    <xf numFmtId="0" fontId="60" fillId="6" borderId="0" xfId="0" applyFont="1" applyFill="1"/>
    <xf numFmtId="0" fontId="54" fillId="0" borderId="1" xfId="0" applyFont="1" applyBorder="1" applyAlignment="1">
      <alignment horizontal="center"/>
    </xf>
    <xf numFmtId="0" fontId="54" fillId="6" borderId="1" xfId="0" applyFont="1" applyFill="1" applyBorder="1" applyAlignment="1">
      <alignment horizontal="center"/>
    </xf>
    <xf numFmtId="0" fontId="22" fillId="6" borderId="1" xfId="0" applyFont="1" applyFill="1" applyBorder="1" applyAlignment="1">
      <alignment horizontal="left"/>
    </xf>
    <xf numFmtId="0" fontId="53" fillId="0" borderId="9" xfId="0" applyFont="1" applyBorder="1" applyAlignment="1">
      <alignment horizontal="center" vertical="center"/>
    </xf>
    <xf numFmtId="49" fontId="65" fillId="0" borderId="1" xfId="0" applyNumberFormat="1" applyFont="1" applyBorder="1" applyAlignment="1">
      <alignment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0" fontId="67" fillId="0" borderId="42" xfId="0" applyFont="1" applyBorder="1"/>
    <xf numFmtId="0" fontId="67" fillId="0" borderId="0" xfId="0" applyFont="1"/>
    <xf numFmtId="0" fontId="2" fillId="0" borderId="42" xfId="0" applyFont="1" applyBorder="1" applyAlignment="1">
      <alignment horizontal="center" wrapText="1"/>
    </xf>
    <xf numFmtId="3" fontId="66" fillId="0" borderId="42" xfId="0" applyNumberFormat="1" applyFont="1" applyFill="1" applyBorder="1"/>
    <xf numFmtId="0" fontId="66" fillId="0" borderId="42" xfId="0" applyFont="1" applyFill="1" applyBorder="1" applyAlignment="1">
      <alignment horizontal="center"/>
    </xf>
    <xf numFmtId="0" fontId="66" fillId="0" borderId="42" xfId="0" applyFont="1" applyFill="1" applyBorder="1"/>
    <xf numFmtId="0" fontId="66" fillId="0" borderId="42" xfId="0" applyNumberFormat="1" applyFont="1" applyFill="1" applyBorder="1" applyAlignment="1" applyProtection="1">
      <alignment horizontal="center" shrinkToFit="1"/>
    </xf>
    <xf numFmtId="0" fontId="66" fillId="0" borderId="42" xfId="0" applyNumberFormat="1" applyFont="1" applyFill="1" applyBorder="1" applyAlignment="1" applyProtection="1">
      <alignment horizontal="left" shrinkToFit="1"/>
    </xf>
    <xf numFmtId="0" fontId="68" fillId="0" borderId="42" xfId="0" applyNumberFormat="1" applyFont="1" applyFill="1" applyBorder="1" applyAlignment="1" applyProtection="1">
      <alignment horizontal="center" vertical="top" wrapText="1"/>
    </xf>
    <xf numFmtId="3" fontId="66" fillId="0" borderId="42" xfId="0" applyNumberFormat="1" applyFont="1" applyFill="1" applyBorder="1" applyAlignment="1">
      <alignment horizontal="center" vertical="center"/>
    </xf>
    <xf numFmtId="0" fontId="66" fillId="0" borderId="42" xfId="0" applyFont="1" applyFill="1" applyBorder="1" applyAlignment="1">
      <alignment horizontal="center" vertical="center"/>
    </xf>
    <xf numFmtId="0" fontId="66" fillId="0" borderId="42" xfId="0" applyFont="1" applyFill="1" applyBorder="1" applyAlignment="1">
      <alignment vertical="center"/>
    </xf>
    <xf numFmtId="0" fontId="67" fillId="0" borderId="42" xfId="0" applyFont="1" applyFill="1" applyBorder="1" applyAlignment="1">
      <alignment horizontal="center"/>
    </xf>
    <xf numFmtId="0" fontId="67" fillId="0" borderId="42" xfId="0" applyFont="1" applyFill="1" applyBorder="1"/>
    <xf numFmtId="49" fontId="66" fillId="0" borderId="42" xfId="0" applyNumberFormat="1" applyFont="1" applyFill="1" applyBorder="1" applyAlignment="1">
      <alignment horizontal="center" vertical="center" wrapText="1"/>
    </xf>
    <xf numFmtId="49" fontId="66" fillId="0" borderId="42" xfId="0" applyNumberFormat="1" applyFont="1" applyFill="1" applyBorder="1" applyAlignment="1">
      <alignment vertical="center" wrapText="1"/>
    </xf>
    <xf numFmtId="0" fontId="66" fillId="0" borderId="42" xfId="0" applyFont="1" applyFill="1" applyBorder="1" applyAlignment="1">
      <alignment horizontal="center" vertical="center" wrapText="1"/>
    </xf>
    <xf numFmtId="0" fontId="66" fillId="0" borderId="42" xfId="0" applyFont="1" applyFill="1" applyBorder="1" applyAlignment="1">
      <alignment vertical="center" wrapText="1"/>
    </xf>
    <xf numFmtId="0" fontId="67" fillId="0" borderId="42" xfId="0" applyFont="1" applyFill="1" applyBorder="1" applyAlignment="1">
      <alignment horizontal="center" vertical="center" wrapText="1"/>
    </xf>
    <xf numFmtId="0" fontId="67" fillId="0" borderId="42" xfId="0" applyFont="1" applyFill="1" applyBorder="1" applyAlignment="1">
      <alignment vertical="center" wrapText="1"/>
    </xf>
    <xf numFmtId="0" fontId="67" fillId="0" borderId="42" xfId="0" applyFont="1" applyFill="1" applyBorder="1" applyAlignment="1">
      <alignment horizontal="center" wrapText="1"/>
    </xf>
    <xf numFmtId="49" fontId="66" fillId="0" borderId="42" xfId="2" applyNumberFormat="1" applyFont="1" applyFill="1" applyBorder="1" applyAlignment="1">
      <alignment horizontal="center" vertical="center" wrapText="1"/>
    </xf>
    <xf numFmtId="49" fontId="66" fillId="0" borderId="42" xfId="2" applyNumberFormat="1" applyFont="1" applyFill="1" applyBorder="1" applyAlignment="1">
      <alignment horizontal="left" vertical="center" wrapText="1"/>
    </xf>
    <xf numFmtId="0" fontId="67" fillId="0" borderId="42" xfId="0" applyFont="1" applyFill="1" applyBorder="1" applyAlignment="1">
      <alignment wrapText="1"/>
    </xf>
    <xf numFmtId="0" fontId="2" fillId="0" borderId="42" xfId="0" applyFont="1" applyFill="1" applyBorder="1"/>
    <xf numFmtId="14" fontId="66" fillId="0" borderId="42" xfId="0" applyNumberFormat="1" applyFont="1" applyFill="1" applyBorder="1" applyAlignment="1">
      <alignment horizontal="center" vertical="center" wrapText="1"/>
    </xf>
    <xf numFmtId="0" fontId="68" fillId="0" borderId="42" xfId="0" applyFont="1" applyFill="1" applyBorder="1" applyAlignment="1">
      <alignment vertical="center" wrapText="1"/>
    </xf>
    <xf numFmtId="0" fontId="68" fillId="0" borderId="42" xfId="0" applyFont="1" applyFill="1" applyBorder="1" applyAlignment="1">
      <alignment horizontal="justify" vertical="center" wrapText="1"/>
    </xf>
    <xf numFmtId="0" fontId="68" fillId="0" borderId="42" xfId="0" applyFont="1" applyFill="1" applyBorder="1" applyAlignment="1">
      <alignment horizontal="center" vertical="center" wrapText="1"/>
    </xf>
    <xf numFmtId="0" fontId="68" fillId="0" borderId="42" xfId="4" applyFont="1" applyFill="1" applyBorder="1" applyAlignment="1">
      <alignment horizontal="center" vertical="center" wrapText="1"/>
    </xf>
    <xf numFmtId="0" fontId="67" fillId="0" borderId="42" xfId="0" applyFont="1" applyFill="1" applyBorder="1" applyAlignment="1">
      <alignment horizontal="center" vertical="center"/>
    </xf>
    <xf numFmtId="0" fontId="66" fillId="0" borderId="42" xfId="4" applyFont="1" applyFill="1" applyBorder="1" applyAlignment="1">
      <alignment horizontal="center" vertical="center" wrapText="1"/>
    </xf>
    <xf numFmtId="0" fontId="68" fillId="0" borderId="42" xfId="0" applyFont="1" applyFill="1" applyBorder="1" applyAlignment="1">
      <alignment horizontal="left" shrinkToFit="1"/>
    </xf>
    <xf numFmtId="0" fontId="68" fillId="0" borderId="42" xfId="0" applyFont="1" applyFill="1" applyBorder="1" applyAlignment="1">
      <alignment horizontal="center" shrinkToFit="1"/>
    </xf>
    <xf numFmtId="0" fontId="68" fillId="0" borderId="42" xfId="1" applyFont="1" applyFill="1" applyBorder="1" applyAlignment="1">
      <alignment horizontal="center" wrapText="1"/>
    </xf>
    <xf numFmtId="0" fontId="66" fillId="0" borderId="42" xfId="0" applyFont="1" applyFill="1" applyBorder="1" applyAlignment="1">
      <alignment horizontal="left" shrinkToFit="1"/>
    </xf>
    <xf numFmtId="0" fontId="66" fillId="0" borderId="42" xfId="0" applyFont="1" applyFill="1" applyBorder="1" applyAlignment="1">
      <alignment horizontal="center" shrinkToFit="1"/>
    </xf>
    <xf numFmtId="0" fontId="68" fillId="0" borderId="42" xfId="0" applyFont="1" applyFill="1" applyBorder="1"/>
    <xf numFmtId="0" fontId="68" fillId="0" borderId="42" xfId="0" applyFont="1" applyFill="1" applyBorder="1" applyAlignment="1">
      <alignment horizontal="center" wrapText="1"/>
    </xf>
    <xf numFmtId="0" fontId="67" fillId="0" borderId="42" xfId="0" applyFont="1" applyFill="1" applyBorder="1" applyAlignment="1">
      <alignment vertical="center"/>
    </xf>
    <xf numFmtId="0" fontId="66" fillId="0" borderId="42" xfId="0" applyFont="1" applyFill="1" applyBorder="1" applyAlignment="1">
      <alignment horizontal="center" wrapText="1"/>
    </xf>
    <xf numFmtId="0" fontId="68" fillId="0" borderId="42" xfId="0" applyFont="1" applyFill="1" applyBorder="1" applyAlignment="1">
      <alignment horizontal="left"/>
    </xf>
    <xf numFmtId="0" fontId="67" fillId="0" borderId="42" xfId="0" applyFont="1" applyFill="1" applyBorder="1" applyAlignment="1">
      <alignment horizontal="left"/>
    </xf>
    <xf numFmtId="49" fontId="66" fillId="0" borderId="42" xfId="0" applyNumberFormat="1" applyFont="1" applyFill="1" applyBorder="1" applyAlignment="1">
      <alignment horizontal="left" vertical="center" wrapText="1"/>
    </xf>
    <xf numFmtId="0" fontId="67" fillId="0" borderId="0" xfId="0" applyFont="1" applyAlignment="1">
      <alignment horizontal="center"/>
    </xf>
    <xf numFmtId="0" fontId="68" fillId="0" borderId="42" xfId="4" applyFont="1" applyFill="1" applyBorder="1" applyAlignment="1">
      <alignment horizontal="center" shrinkToFit="1"/>
    </xf>
    <xf numFmtId="0" fontId="69" fillId="0" borderId="42" xfId="4" applyFont="1" applyFill="1" applyBorder="1" applyAlignment="1">
      <alignment horizontal="center" shrinkToFit="1"/>
    </xf>
    <xf numFmtId="0" fontId="68" fillId="0" borderId="42" xfId="0" applyFont="1" applyFill="1" applyBorder="1" applyAlignment="1">
      <alignment horizontal="center" vertical="top" wrapText="1"/>
    </xf>
    <xf numFmtId="0" fontId="67" fillId="0" borderId="0" xfId="0" applyFont="1" applyAlignment="1">
      <alignment horizontal="center"/>
    </xf>
    <xf numFmtId="0" fontId="67" fillId="0" borderId="0" xfId="0" applyFont="1" applyAlignment="1">
      <alignment horizontal="center" wrapText="1"/>
    </xf>
    <xf numFmtId="0" fontId="66" fillId="0" borderId="42" xfId="0" applyNumberFormat="1" applyFont="1" applyFill="1" applyBorder="1" applyAlignment="1" applyProtection="1">
      <alignment horizontal="center" wrapText="1"/>
    </xf>
    <xf numFmtId="0" fontId="62" fillId="0" borderId="1" xfId="4" applyFont="1" applyBorder="1" applyAlignment="1">
      <alignment horizontal="center" shrinkToFit="1"/>
    </xf>
    <xf numFmtId="0" fontId="63" fillId="0" borderId="1" xfId="4" applyFont="1" applyBorder="1" applyAlignment="1">
      <alignment horizontal="center" shrinkToFit="1"/>
    </xf>
    <xf numFmtId="0" fontId="11" fillId="0" borderId="1" xfId="4" applyFont="1" applyBorder="1" applyAlignment="1">
      <alignment horizontal="center" shrinkToFit="1"/>
    </xf>
    <xf numFmtId="0" fontId="11" fillId="5" borderId="1" xfId="4" applyFont="1" applyFill="1" applyBorder="1" applyAlignment="1">
      <alignment horizontal="center" shrinkToFit="1"/>
    </xf>
    <xf numFmtId="0" fontId="60" fillId="0" borderId="1" xfId="0" applyFont="1" applyBorder="1" applyAlignment="1">
      <alignment horizontal="center" vertical="top"/>
    </xf>
    <xf numFmtId="0" fontId="64" fillId="0" borderId="1" xfId="4" applyFont="1" applyBorder="1" applyAlignment="1">
      <alignment horizontal="center" shrinkToFit="1"/>
    </xf>
    <xf numFmtId="0" fontId="11" fillId="6" borderId="1" xfId="4" applyFont="1" applyFill="1" applyBorder="1" applyAlignment="1">
      <alignment horizontal="center" shrinkToFit="1"/>
    </xf>
    <xf numFmtId="0" fontId="53" fillId="0" borderId="0" xfId="0" applyFont="1" applyAlignment="1">
      <alignment horizontal="center" wrapText="1"/>
    </xf>
  </cellXfs>
  <cellStyles count="6">
    <cellStyle name="Normal" xfId="0" builtinId="0"/>
    <cellStyle name="Normal 2" xfId="1"/>
    <cellStyle name="Normal 2 2" xfId="2"/>
    <cellStyle name="Normal 3" xfId="3"/>
    <cellStyle name="Normal 3 2" xfId="5"/>
    <cellStyle name="Normal_Sheet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6"/>
  <sheetViews>
    <sheetView topLeftCell="A16" zoomScaleNormal="100" workbookViewId="0">
      <selection activeCell="C36" sqref="C36"/>
    </sheetView>
  </sheetViews>
  <sheetFormatPr defaultColWidth="9.140625" defaultRowHeight="15"/>
  <cols>
    <col min="1" max="1" width="6.42578125" style="1" customWidth="1"/>
    <col min="2" max="2" width="15.140625" style="1" customWidth="1"/>
    <col min="3" max="3" width="18.140625" style="1" customWidth="1"/>
    <col min="4" max="4" width="14.28515625" style="1" customWidth="1"/>
    <col min="5" max="5" width="13.140625" style="1" customWidth="1"/>
    <col min="6" max="6" width="8.7109375" style="1" customWidth="1"/>
    <col min="7" max="7" width="8.140625" style="1" customWidth="1"/>
    <col min="8" max="8" width="7.42578125" style="1" customWidth="1"/>
    <col min="9" max="9" width="7.28515625" style="1" customWidth="1"/>
    <col min="10" max="10" width="7.42578125" style="1" customWidth="1"/>
    <col min="11" max="11" width="8.7109375" style="1" customWidth="1"/>
    <col min="12" max="12" width="10.85546875" style="1" customWidth="1"/>
    <col min="13" max="13" width="8.5703125" style="1" bestFit="1" customWidth="1"/>
    <col min="14" max="14" width="5.140625" style="1" customWidth="1"/>
    <col min="15" max="16384" width="9.140625" style="1"/>
  </cols>
  <sheetData>
    <row r="1" spans="1:14">
      <c r="A1" s="6"/>
    </row>
    <row r="2" spans="1:14">
      <c r="A2" s="421" t="s">
        <v>119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</row>
    <row r="3" spans="1:14">
      <c r="A3" s="422" t="s">
        <v>28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</row>
    <row r="4" spans="1:14">
      <c r="A4" s="426" t="s">
        <v>120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</row>
    <row r="5" spans="1:14" s="5" customFormat="1" ht="26.1" customHeight="1">
      <c r="A5" s="24" t="s">
        <v>122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30" customHeight="1">
      <c r="A6" s="436" t="s">
        <v>0</v>
      </c>
      <c r="B6" s="436" t="s">
        <v>18</v>
      </c>
      <c r="C6" s="436" t="s">
        <v>1</v>
      </c>
      <c r="D6" s="436" t="s">
        <v>2</v>
      </c>
      <c r="E6" s="428" t="s">
        <v>13</v>
      </c>
      <c r="F6" s="435" t="s">
        <v>19</v>
      </c>
      <c r="G6" s="435"/>
      <c r="H6" s="435"/>
      <c r="I6" s="435"/>
      <c r="J6" s="435"/>
      <c r="K6" s="428" t="s">
        <v>20</v>
      </c>
      <c r="L6" s="428" t="s">
        <v>21</v>
      </c>
      <c r="M6" s="430" t="s">
        <v>3</v>
      </c>
      <c r="N6" s="431"/>
    </row>
    <row r="7" spans="1:14" ht="30" customHeight="1">
      <c r="A7" s="437"/>
      <c r="B7" s="437"/>
      <c r="C7" s="437"/>
      <c r="D7" s="437"/>
      <c r="E7" s="429"/>
      <c r="F7" s="7" t="s">
        <v>22</v>
      </c>
      <c r="G7" s="7" t="s">
        <v>23</v>
      </c>
      <c r="H7" s="7" t="s">
        <v>24</v>
      </c>
      <c r="I7" s="7" t="s">
        <v>25</v>
      </c>
      <c r="J7" s="7" t="s">
        <v>26</v>
      </c>
      <c r="K7" s="429"/>
      <c r="L7" s="429"/>
      <c r="M7" s="432"/>
      <c r="N7" s="433"/>
    </row>
    <row r="8" spans="1:14">
      <c r="A8" s="23">
        <v>1</v>
      </c>
      <c r="B8" s="12" t="s">
        <v>29</v>
      </c>
      <c r="C8" s="26" t="s">
        <v>80</v>
      </c>
      <c r="D8" s="26" t="s">
        <v>47</v>
      </c>
      <c r="E8" s="13" t="s">
        <v>105</v>
      </c>
      <c r="F8" s="27">
        <v>16</v>
      </c>
      <c r="G8" s="27">
        <v>25</v>
      </c>
      <c r="H8" s="27">
        <v>18</v>
      </c>
      <c r="I8" s="27">
        <v>22</v>
      </c>
      <c r="J8" s="27">
        <v>5</v>
      </c>
      <c r="K8" s="14">
        <f>SUM(F8:J8)</f>
        <v>86</v>
      </c>
      <c r="L8" s="14" t="str">
        <f>IF(K8&lt;70,"TB",IF(K8&lt;80,"Khá",IF(K8&lt;90,"Tốt", "Xuất sắc")))</f>
        <v>Tốt</v>
      </c>
      <c r="M8" s="21" t="s">
        <v>125</v>
      </c>
      <c r="N8" s="22" t="s">
        <v>124</v>
      </c>
    </row>
    <row r="9" spans="1:14">
      <c r="A9" s="9">
        <v>2</v>
      </c>
      <c r="B9" s="12" t="s">
        <v>30</v>
      </c>
      <c r="C9" s="26" t="s">
        <v>79</v>
      </c>
      <c r="D9" s="26" t="s">
        <v>48</v>
      </c>
      <c r="E9" s="14" t="s">
        <v>106</v>
      </c>
      <c r="F9" s="27">
        <v>18</v>
      </c>
      <c r="G9" s="27">
        <v>25</v>
      </c>
      <c r="H9" s="27">
        <v>18</v>
      </c>
      <c r="I9" s="27">
        <v>22</v>
      </c>
      <c r="J9" s="27">
        <v>5</v>
      </c>
      <c r="K9" s="14">
        <f t="shared" ref="K9:K35" si="0">SUM(F9:J9)</f>
        <v>88</v>
      </c>
      <c r="L9" s="14" t="str">
        <f t="shared" ref="L9:L35" si="1">IF(K9&lt;70,"TB",IF(K9&lt;80,"Khá",IF(K9&lt;90,"Tốt", "Xuất sắc")))</f>
        <v>Tốt</v>
      </c>
      <c r="M9" s="21" t="s">
        <v>125</v>
      </c>
      <c r="N9" s="22" t="s">
        <v>124</v>
      </c>
    </row>
    <row r="10" spans="1:14">
      <c r="A10" s="9">
        <v>3</v>
      </c>
      <c r="B10" s="12" t="s">
        <v>31</v>
      </c>
      <c r="C10" s="26" t="s">
        <v>78</v>
      </c>
      <c r="D10" s="26" t="s">
        <v>49</v>
      </c>
      <c r="E10" s="14" t="s">
        <v>105</v>
      </c>
      <c r="F10" s="27">
        <v>17</v>
      </c>
      <c r="G10" s="27">
        <v>25</v>
      </c>
      <c r="H10" s="27">
        <v>18</v>
      </c>
      <c r="I10" s="27">
        <v>22</v>
      </c>
      <c r="J10" s="27">
        <v>5</v>
      </c>
      <c r="K10" s="14">
        <f t="shared" si="0"/>
        <v>87</v>
      </c>
      <c r="L10" s="14" t="str">
        <f t="shared" si="1"/>
        <v>Tốt</v>
      </c>
      <c r="M10" s="21" t="s">
        <v>125</v>
      </c>
      <c r="N10" s="22" t="s">
        <v>124</v>
      </c>
    </row>
    <row r="11" spans="1:14">
      <c r="A11" s="9">
        <v>4</v>
      </c>
      <c r="B11" s="12" t="s">
        <v>32</v>
      </c>
      <c r="C11" s="26" t="s">
        <v>77</v>
      </c>
      <c r="D11" s="26" t="s">
        <v>50</v>
      </c>
      <c r="E11" s="14" t="s">
        <v>106</v>
      </c>
      <c r="F11" s="27">
        <v>18</v>
      </c>
      <c r="G11" s="27">
        <v>25</v>
      </c>
      <c r="H11" s="27">
        <v>18</v>
      </c>
      <c r="I11" s="27">
        <v>22</v>
      </c>
      <c r="J11" s="27">
        <v>7</v>
      </c>
      <c r="K11" s="14">
        <f t="shared" si="0"/>
        <v>90</v>
      </c>
      <c r="L11" s="14" t="str">
        <f t="shared" si="1"/>
        <v>Xuất sắc</v>
      </c>
      <c r="M11" s="21" t="s">
        <v>125</v>
      </c>
      <c r="N11" s="22" t="s">
        <v>124</v>
      </c>
    </row>
    <row r="12" spans="1:14">
      <c r="A12" s="9">
        <v>5</v>
      </c>
      <c r="B12" s="12" t="s">
        <v>33</v>
      </c>
      <c r="C12" s="26" t="s">
        <v>76</v>
      </c>
      <c r="D12" s="26" t="s">
        <v>51</v>
      </c>
      <c r="E12" s="14" t="s">
        <v>106</v>
      </c>
      <c r="F12" s="27">
        <v>18</v>
      </c>
      <c r="G12" s="27">
        <v>25</v>
      </c>
      <c r="H12" s="27">
        <v>18</v>
      </c>
      <c r="I12" s="27">
        <v>22</v>
      </c>
      <c r="J12" s="27">
        <v>5</v>
      </c>
      <c r="K12" s="14">
        <f t="shared" si="0"/>
        <v>88</v>
      </c>
      <c r="L12" s="14" t="str">
        <f t="shared" si="1"/>
        <v>Tốt</v>
      </c>
      <c r="M12" s="21" t="s">
        <v>125</v>
      </c>
      <c r="N12" s="22" t="s">
        <v>124</v>
      </c>
    </row>
    <row r="13" spans="1:14">
      <c r="A13" s="9">
        <v>6</v>
      </c>
      <c r="B13" s="12" t="s">
        <v>34</v>
      </c>
      <c r="C13" s="26" t="s">
        <v>75</v>
      </c>
      <c r="D13" s="26" t="s">
        <v>52</v>
      </c>
      <c r="E13" s="14" t="s">
        <v>106</v>
      </c>
      <c r="F13" s="27">
        <v>18</v>
      </c>
      <c r="G13" s="27">
        <v>25</v>
      </c>
      <c r="H13" s="27">
        <v>18</v>
      </c>
      <c r="I13" s="27">
        <v>22</v>
      </c>
      <c r="J13" s="27">
        <v>7</v>
      </c>
      <c r="K13" s="14">
        <f t="shared" si="0"/>
        <v>90</v>
      </c>
      <c r="L13" s="14" t="str">
        <f t="shared" si="1"/>
        <v>Xuất sắc</v>
      </c>
      <c r="M13" s="21" t="s">
        <v>125</v>
      </c>
      <c r="N13" s="22" t="s">
        <v>124</v>
      </c>
    </row>
    <row r="14" spans="1:14">
      <c r="A14" s="9">
        <v>7</v>
      </c>
      <c r="B14" s="12" t="s">
        <v>35</v>
      </c>
      <c r="C14" s="26" t="s">
        <v>74</v>
      </c>
      <c r="D14" s="26" t="s">
        <v>53</v>
      </c>
      <c r="E14" s="14" t="s">
        <v>106</v>
      </c>
      <c r="F14" s="27">
        <v>17</v>
      </c>
      <c r="G14" s="27">
        <v>25</v>
      </c>
      <c r="H14" s="27">
        <v>18</v>
      </c>
      <c r="I14" s="27">
        <v>22</v>
      </c>
      <c r="J14" s="27">
        <v>5</v>
      </c>
      <c r="K14" s="14">
        <f t="shared" si="0"/>
        <v>87</v>
      </c>
      <c r="L14" s="14" t="str">
        <f t="shared" si="1"/>
        <v>Tốt</v>
      </c>
      <c r="M14" s="21" t="s">
        <v>125</v>
      </c>
      <c r="N14" s="22" t="s">
        <v>124</v>
      </c>
    </row>
    <row r="15" spans="1:14">
      <c r="A15" s="9">
        <v>8</v>
      </c>
      <c r="B15" s="12" t="s">
        <v>36</v>
      </c>
      <c r="C15" s="26" t="s">
        <v>73</v>
      </c>
      <c r="D15" s="26" t="s">
        <v>54</v>
      </c>
      <c r="E15" s="14" t="s">
        <v>106</v>
      </c>
      <c r="F15" s="27">
        <v>18</v>
      </c>
      <c r="G15" s="27">
        <v>25</v>
      </c>
      <c r="H15" s="27">
        <v>18</v>
      </c>
      <c r="I15" s="27">
        <v>22</v>
      </c>
      <c r="J15" s="27">
        <v>7</v>
      </c>
      <c r="K15" s="14">
        <f t="shared" si="0"/>
        <v>90</v>
      </c>
      <c r="L15" s="14" t="str">
        <f t="shared" si="1"/>
        <v>Xuất sắc</v>
      </c>
      <c r="M15" s="21" t="s">
        <v>125</v>
      </c>
      <c r="N15" s="22" t="s">
        <v>124</v>
      </c>
    </row>
    <row r="16" spans="1:14">
      <c r="A16" s="9">
        <v>9</v>
      </c>
      <c r="B16" s="12" t="s">
        <v>38</v>
      </c>
      <c r="C16" s="26" t="s">
        <v>71</v>
      </c>
      <c r="D16" s="26" t="s">
        <v>56</v>
      </c>
      <c r="E16" s="14" t="s">
        <v>106</v>
      </c>
      <c r="F16" s="27">
        <v>18</v>
      </c>
      <c r="G16" s="27">
        <v>25</v>
      </c>
      <c r="H16" s="27">
        <v>18</v>
      </c>
      <c r="I16" s="27">
        <v>22</v>
      </c>
      <c r="J16" s="27">
        <v>5</v>
      </c>
      <c r="K16" s="14">
        <f t="shared" si="0"/>
        <v>88</v>
      </c>
      <c r="L16" s="14" t="str">
        <f t="shared" si="1"/>
        <v>Tốt</v>
      </c>
      <c r="M16" s="21" t="s">
        <v>125</v>
      </c>
      <c r="N16" s="22" t="s">
        <v>124</v>
      </c>
    </row>
    <row r="17" spans="1:14">
      <c r="A17" s="9">
        <v>10</v>
      </c>
      <c r="B17" s="12" t="s">
        <v>39</v>
      </c>
      <c r="C17" s="26" t="s">
        <v>70</v>
      </c>
      <c r="D17" s="26" t="s">
        <v>57</v>
      </c>
      <c r="E17" s="14" t="s">
        <v>106</v>
      </c>
      <c r="F17" s="27">
        <v>17</v>
      </c>
      <c r="G17" s="27">
        <v>25</v>
      </c>
      <c r="H17" s="27">
        <v>18</v>
      </c>
      <c r="I17" s="27">
        <v>22</v>
      </c>
      <c r="J17" s="27">
        <v>7</v>
      </c>
      <c r="K17" s="14">
        <f t="shared" si="0"/>
        <v>89</v>
      </c>
      <c r="L17" s="14" t="str">
        <f t="shared" si="1"/>
        <v>Tốt</v>
      </c>
      <c r="M17" s="21" t="s">
        <v>125</v>
      </c>
      <c r="N17" s="22" t="s">
        <v>124</v>
      </c>
    </row>
    <row r="18" spans="1:14">
      <c r="A18" s="9">
        <v>11</v>
      </c>
      <c r="B18" s="12" t="s">
        <v>40</v>
      </c>
      <c r="C18" s="26" t="s">
        <v>69</v>
      </c>
      <c r="D18" s="26" t="s">
        <v>58</v>
      </c>
      <c r="E18" s="14" t="s">
        <v>105</v>
      </c>
      <c r="F18" s="27">
        <v>18</v>
      </c>
      <c r="G18" s="27">
        <v>25</v>
      </c>
      <c r="H18" s="27">
        <v>18</v>
      </c>
      <c r="I18" s="27">
        <v>22</v>
      </c>
      <c r="J18" s="27">
        <v>5</v>
      </c>
      <c r="K18" s="14">
        <f t="shared" si="0"/>
        <v>88</v>
      </c>
      <c r="L18" s="14" t="str">
        <f t="shared" si="1"/>
        <v>Tốt</v>
      </c>
      <c r="M18" s="21" t="s">
        <v>125</v>
      </c>
      <c r="N18" s="22" t="s">
        <v>124</v>
      </c>
    </row>
    <row r="19" spans="1:14">
      <c r="A19" s="9">
        <v>12</v>
      </c>
      <c r="B19" s="12" t="s">
        <v>41</v>
      </c>
      <c r="C19" s="26" t="s">
        <v>68</v>
      </c>
      <c r="D19" s="26" t="s">
        <v>59</v>
      </c>
      <c r="E19" s="14" t="s">
        <v>105</v>
      </c>
      <c r="F19" s="27">
        <v>18</v>
      </c>
      <c r="G19" s="27">
        <v>25</v>
      </c>
      <c r="H19" s="27">
        <v>18</v>
      </c>
      <c r="I19" s="27">
        <v>22</v>
      </c>
      <c r="J19" s="27">
        <v>7</v>
      </c>
      <c r="K19" s="14">
        <f t="shared" si="0"/>
        <v>90</v>
      </c>
      <c r="L19" s="14" t="str">
        <f t="shared" si="1"/>
        <v>Xuất sắc</v>
      </c>
      <c r="M19" s="21" t="s">
        <v>125</v>
      </c>
      <c r="N19" s="22" t="s">
        <v>124</v>
      </c>
    </row>
    <row r="20" spans="1:14">
      <c r="A20" s="9">
        <v>13</v>
      </c>
      <c r="B20" s="12" t="s">
        <v>42</v>
      </c>
      <c r="C20" s="26" t="s">
        <v>67</v>
      </c>
      <c r="D20" s="26" t="s">
        <v>60</v>
      </c>
      <c r="E20" s="14" t="s">
        <v>105</v>
      </c>
      <c r="F20" s="27">
        <v>18</v>
      </c>
      <c r="G20" s="27">
        <v>25</v>
      </c>
      <c r="H20" s="27">
        <v>18</v>
      </c>
      <c r="I20" s="27">
        <v>22</v>
      </c>
      <c r="J20" s="27">
        <v>5</v>
      </c>
      <c r="K20" s="14">
        <f t="shared" si="0"/>
        <v>88</v>
      </c>
      <c r="L20" s="14" t="str">
        <f t="shared" si="1"/>
        <v>Tốt</v>
      </c>
      <c r="M20" s="21" t="s">
        <v>125</v>
      </c>
      <c r="N20" s="22" t="s">
        <v>124</v>
      </c>
    </row>
    <row r="21" spans="1:14">
      <c r="A21" s="9">
        <v>14</v>
      </c>
      <c r="B21" s="12" t="s">
        <v>37</v>
      </c>
      <c r="C21" s="26" t="s">
        <v>72</v>
      </c>
      <c r="D21" s="26" t="s">
        <v>55</v>
      </c>
      <c r="E21" s="14" t="s">
        <v>105</v>
      </c>
      <c r="F21" s="27">
        <v>18</v>
      </c>
      <c r="G21" s="27">
        <v>25</v>
      </c>
      <c r="H21" s="27">
        <v>18</v>
      </c>
      <c r="I21" s="27">
        <v>22</v>
      </c>
      <c r="J21" s="27">
        <v>5</v>
      </c>
      <c r="K21" s="14">
        <f t="shared" si="0"/>
        <v>88</v>
      </c>
      <c r="L21" s="14" t="str">
        <f t="shared" si="1"/>
        <v>Tốt</v>
      </c>
      <c r="M21" s="21" t="s">
        <v>125</v>
      </c>
      <c r="N21" s="22" t="s">
        <v>124</v>
      </c>
    </row>
    <row r="22" spans="1:14">
      <c r="A22" s="9">
        <v>15</v>
      </c>
      <c r="B22" s="12" t="s">
        <v>43</v>
      </c>
      <c r="C22" s="26" t="s">
        <v>66</v>
      </c>
      <c r="D22" s="26" t="s">
        <v>61</v>
      </c>
      <c r="E22" s="14" t="s">
        <v>105</v>
      </c>
      <c r="F22" s="27">
        <v>18</v>
      </c>
      <c r="G22" s="27">
        <v>25</v>
      </c>
      <c r="H22" s="27">
        <v>18</v>
      </c>
      <c r="I22" s="27">
        <v>22</v>
      </c>
      <c r="J22" s="27">
        <v>5</v>
      </c>
      <c r="K22" s="14">
        <f t="shared" si="0"/>
        <v>88</v>
      </c>
      <c r="L22" s="14" t="str">
        <f t="shared" si="1"/>
        <v>Tốt</v>
      </c>
      <c r="M22" s="21" t="s">
        <v>125</v>
      </c>
      <c r="N22" s="22" t="s">
        <v>124</v>
      </c>
    </row>
    <row r="23" spans="1:14">
      <c r="A23" s="9">
        <v>16</v>
      </c>
      <c r="B23" s="12" t="s">
        <v>44</v>
      </c>
      <c r="C23" s="26" t="s">
        <v>65</v>
      </c>
      <c r="D23" s="26" t="s">
        <v>62</v>
      </c>
      <c r="E23" s="14" t="s">
        <v>105</v>
      </c>
      <c r="F23" s="27">
        <v>18</v>
      </c>
      <c r="G23" s="27">
        <v>25</v>
      </c>
      <c r="H23" s="27">
        <v>18</v>
      </c>
      <c r="I23" s="27">
        <v>22</v>
      </c>
      <c r="J23" s="27">
        <v>5</v>
      </c>
      <c r="K23" s="14">
        <f t="shared" si="0"/>
        <v>88</v>
      </c>
      <c r="L23" s="14" t="str">
        <f t="shared" si="1"/>
        <v>Tốt</v>
      </c>
      <c r="M23" s="21" t="s">
        <v>125</v>
      </c>
      <c r="N23" s="22" t="s">
        <v>124</v>
      </c>
    </row>
    <row r="24" spans="1:14">
      <c r="A24" s="9">
        <v>17</v>
      </c>
      <c r="B24" s="12" t="s">
        <v>45</v>
      </c>
      <c r="C24" s="26" t="s">
        <v>64</v>
      </c>
      <c r="D24" s="26" t="s">
        <v>107</v>
      </c>
      <c r="E24" s="14" t="s">
        <v>105</v>
      </c>
      <c r="F24" s="27">
        <v>18</v>
      </c>
      <c r="G24" s="27">
        <v>25</v>
      </c>
      <c r="H24" s="27">
        <v>18</v>
      </c>
      <c r="I24" s="27">
        <v>22</v>
      </c>
      <c r="J24" s="27">
        <v>5</v>
      </c>
      <c r="K24" s="14">
        <f t="shared" si="0"/>
        <v>88</v>
      </c>
      <c r="L24" s="14" t="str">
        <f t="shared" si="1"/>
        <v>Tốt</v>
      </c>
      <c r="M24" s="21" t="s">
        <v>125</v>
      </c>
      <c r="N24" s="22" t="s">
        <v>124</v>
      </c>
    </row>
    <row r="25" spans="1:14">
      <c r="A25" s="9">
        <v>18</v>
      </c>
      <c r="B25" s="12" t="s">
        <v>46</v>
      </c>
      <c r="C25" s="26" t="s">
        <v>63</v>
      </c>
      <c r="D25" s="26" t="s">
        <v>107</v>
      </c>
      <c r="E25" s="14" t="s">
        <v>105</v>
      </c>
      <c r="F25" s="27">
        <v>18</v>
      </c>
      <c r="G25" s="27">
        <v>25</v>
      </c>
      <c r="H25" s="27">
        <v>18</v>
      </c>
      <c r="I25" s="27">
        <v>22</v>
      </c>
      <c r="J25" s="27">
        <v>5</v>
      </c>
      <c r="K25" s="14">
        <f t="shared" si="0"/>
        <v>88</v>
      </c>
      <c r="L25" s="14" t="str">
        <f t="shared" si="1"/>
        <v>Tốt</v>
      </c>
      <c r="M25" s="21" t="s">
        <v>125</v>
      </c>
      <c r="N25" s="22" t="s">
        <v>124</v>
      </c>
    </row>
    <row r="26" spans="1:14">
      <c r="A26" s="9">
        <v>19</v>
      </c>
      <c r="B26" s="12" t="s">
        <v>93</v>
      </c>
      <c r="C26" s="26" t="s">
        <v>108</v>
      </c>
      <c r="D26" s="26" t="s">
        <v>83</v>
      </c>
      <c r="E26" s="14" t="s">
        <v>105</v>
      </c>
      <c r="F26" s="27">
        <v>18</v>
      </c>
      <c r="G26" s="27">
        <v>25</v>
      </c>
      <c r="H26" s="27">
        <v>18</v>
      </c>
      <c r="I26" s="27">
        <v>22</v>
      </c>
      <c r="J26" s="27">
        <v>5</v>
      </c>
      <c r="K26" s="14">
        <f t="shared" si="0"/>
        <v>88</v>
      </c>
      <c r="L26" s="14" t="str">
        <f t="shared" si="1"/>
        <v>Tốt</v>
      </c>
      <c r="M26" s="21" t="s">
        <v>125</v>
      </c>
      <c r="N26" s="22" t="s">
        <v>124</v>
      </c>
    </row>
    <row r="27" spans="1:14">
      <c r="A27" s="9">
        <v>20</v>
      </c>
      <c r="B27" s="12" t="s">
        <v>94</v>
      </c>
      <c r="C27" s="26" t="s">
        <v>109</v>
      </c>
      <c r="D27" s="26" t="s">
        <v>84</v>
      </c>
      <c r="E27" s="14" t="s">
        <v>105</v>
      </c>
      <c r="F27" s="27">
        <v>18</v>
      </c>
      <c r="G27" s="27">
        <v>25</v>
      </c>
      <c r="H27" s="27">
        <v>18</v>
      </c>
      <c r="I27" s="27">
        <v>22</v>
      </c>
      <c r="J27" s="27">
        <v>5</v>
      </c>
      <c r="K27" s="14">
        <f t="shared" si="0"/>
        <v>88</v>
      </c>
      <c r="L27" s="14" t="str">
        <f t="shared" si="1"/>
        <v>Tốt</v>
      </c>
      <c r="M27" s="21" t="s">
        <v>125</v>
      </c>
      <c r="N27" s="22" t="s">
        <v>124</v>
      </c>
    </row>
    <row r="28" spans="1:14">
      <c r="A28" s="9">
        <v>21</v>
      </c>
      <c r="B28" s="12" t="s">
        <v>95</v>
      </c>
      <c r="C28" s="26" t="s">
        <v>110</v>
      </c>
      <c r="D28" s="26" t="s">
        <v>85</v>
      </c>
      <c r="E28" s="14" t="s">
        <v>105</v>
      </c>
      <c r="F28" s="27">
        <v>17</v>
      </c>
      <c r="G28" s="27">
        <v>25</v>
      </c>
      <c r="H28" s="27">
        <v>18</v>
      </c>
      <c r="I28" s="27">
        <v>22</v>
      </c>
      <c r="J28" s="27">
        <v>5</v>
      </c>
      <c r="K28" s="14">
        <f t="shared" si="0"/>
        <v>87</v>
      </c>
      <c r="L28" s="14" t="str">
        <f t="shared" si="1"/>
        <v>Tốt</v>
      </c>
      <c r="M28" s="21" t="s">
        <v>125</v>
      </c>
      <c r="N28" s="22" t="s">
        <v>124</v>
      </c>
    </row>
    <row r="29" spans="1:14">
      <c r="A29" s="9">
        <v>22</v>
      </c>
      <c r="B29" s="12" t="s">
        <v>96</v>
      </c>
      <c r="C29" s="26" t="s">
        <v>111</v>
      </c>
      <c r="D29" s="26" t="s">
        <v>86</v>
      </c>
      <c r="E29" s="14" t="s">
        <v>105</v>
      </c>
      <c r="F29" s="27">
        <v>18</v>
      </c>
      <c r="G29" s="27">
        <v>25</v>
      </c>
      <c r="H29" s="27">
        <v>18</v>
      </c>
      <c r="I29" s="27">
        <v>22</v>
      </c>
      <c r="J29" s="27">
        <v>5</v>
      </c>
      <c r="K29" s="14">
        <f t="shared" si="0"/>
        <v>88</v>
      </c>
      <c r="L29" s="14" t="str">
        <f t="shared" si="1"/>
        <v>Tốt</v>
      </c>
      <c r="M29" s="21" t="s">
        <v>125</v>
      </c>
      <c r="N29" s="22" t="s">
        <v>124</v>
      </c>
    </row>
    <row r="30" spans="1:14">
      <c r="A30" s="9">
        <v>23</v>
      </c>
      <c r="B30" s="12" t="s">
        <v>97</v>
      </c>
      <c r="C30" s="26" t="s">
        <v>112</v>
      </c>
      <c r="D30" s="26" t="s">
        <v>87</v>
      </c>
      <c r="E30" s="14" t="s">
        <v>105</v>
      </c>
      <c r="F30" s="27">
        <v>17</v>
      </c>
      <c r="G30" s="27">
        <v>25</v>
      </c>
      <c r="H30" s="27">
        <v>18</v>
      </c>
      <c r="I30" s="27">
        <v>22</v>
      </c>
      <c r="J30" s="27">
        <v>5</v>
      </c>
      <c r="K30" s="14">
        <f t="shared" si="0"/>
        <v>87</v>
      </c>
      <c r="L30" s="14" t="str">
        <f t="shared" si="1"/>
        <v>Tốt</v>
      </c>
      <c r="M30" s="21" t="s">
        <v>125</v>
      </c>
      <c r="N30" s="22" t="s">
        <v>124</v>
      </c>
    </row>
    <row r="31" spans="1:14">
      <c r="A31" s="9">
        <v>24</v>
      </c>
      <c r="B31" s="12" t="s">
        <v>98</v>
      </c>
      <c r="C31" s="26" t="s">
        <v>113</v>
      </c>
      <c r="D31" s="26" t="s">
        <v>88</v>
      </c>
      <c r="E31" s="14" t="s">
        <v>105</v>
      </c>
      <c r="F31" s="27">
        <v>18</v>
      </c>
      <c r="G31" s="27">
        <v>25</v>
      </c>
      <c r="H31" s="27">
        <v>18</v>
      </c>
      <c r="I31" s="27">
        <v>22</v>
      </c>
      <c r="J31" s="27">
        <v>5</v>
      </c>
      <c r="K31" s="14">
        <f t="shared" si="0"/>
        <v>88</v>
      </c>
      <c r="L31" s="14" t="str">
        <f t="shared" si="1"/>
        <v>Tốt</v>
      </c>
      <c r="M31" s="21" t="s">
        <v>125</v>
      </c>
      <c r="N31" s="22" t="s">
        <v>124</v>
      </c>
    </row>
    <row r="32" spans="1:14">
      <c r="A32" s="9">
        <v>25</v>
      </c>
      <c r="B32" s="12" t="s">
        <v>99</v>
      </c>
      <c r="C32" s="26" t="s">
        <v>114</v>
      </c>
      <c r="D32" s="26" t="s">
        <v>89</v>
      </c>
      <c r="E32" s="14" t="s">
        <v>105</v>
      </c>
      <c r="F32" s="27">
        <v>18</v>
      </c>
      <c r="G32" s="27">
        <v>25</v>
      </c>
      <c r="H32" s="27">
        <v>18</v>
      </c>
      <c r="I32" s="27">
        <v>22</v>
      </c>
      <c r="J32" s="27">
        <v>5</v>
      </c>
      <c r="K32" s="14">
        <f t="shared" si="0"/>
        <v>88</v>
      </c>
      <c r="L32" s="14" t="str">
        <f t="shared" si="1"/>
        <v>Tốt</v>
      </c>
      <c r="M32" s="21" t="s">
        <v>125</v>
      </c>
      <c r="N32" s="22" t="s">
        <v>124</v>
      </c>
    </row>
    <row r="33" spans="1:14">
      <c r="A33" s="9">
        <v>26</v>
      </c>
      <c r="B33" s="12" t="s">
        <v>100</v>
      </c>
      <c r="C33" s="30" t="s">
        <v>115</v>
      </c>
      <c r="D33" s="30" t="s">
        <v>90</v>
      </c>
      <c r="E33" s="31" t="s">
        <v>105</v>
      </c>
      <c r="F33" s="32">
        <v>17</v>
      </c>
      <c r="G33" s="32">
        <v>15</v>
      </c>
      <c r="H33" s="32">
        <v>18</v>
      </c>
      <c r="I33" s="32">
        <v>20</v>
      </c>
      <c r="J33" s="32">
        <v>5</v>
      </c>
      <c r="K33" s="31">
        <v>80</v>
      </c>
      <c r="L33" s="31" t="str">
        <f t="shared" si="1"/>
        <v>Tốt</v>
      </c>
      <c r="M33" s="21" t="s">
        <v>125</v>
      </c>
      <c r="N33" s="22" t="s">
        <v>124</v>
      </c>
    </row>
    <row r="34" spans="1:14">
      <c r="A34" s="9">
        <v>27</v>
      </c>
      <c r="B34" s="12" t="s">
        <v>101</v>
      </c>
      <c r="C34" s="30" t="s">
        <v>116</v>
      </c>
      <c r="D34" s="30" t="s">
        <v>91</v>
      </c>
      <c r="E34" s="31" t="s">
        <v>105</v>
      </c>
      <c r="F34" s="32">
        <v>17</v>
      </c>
      <c r="G34" s="32">
        <v>15</v>
      </c>
      <c r="H34" s="32">
        <v>18</v>
      </c>
      <c r="I34" s="32">
        <v>20</v>
      </c>
      <c r="J34" s="32">
        <v>5</v>
      </c>
      <c r="K34" s="31">
        <v>80</v>
      </c>
      <c r="L34" s="31" t="str">
        <f t="shared" si="1"/>
        <v>Tốt</v>
      </c>
      <c r="M34" s="21" t="s">
        <v>125</v>
      </c>
      <c r="N34" s="22" t="s">
        <v>124</v>
      </c>
    </row>
    <row r="35" spans="1:14">
      <c r="A35" s="10">
        <v>28</v>
      </c>
      <c r="B35" s="16" t="s">
        <v>102</v>
      </c>
      <c r="C35" s="28" t="s">
        <v>117</v>
      </c>
      <c r="D35" s="28" t="s">
        <v>92</v>
      </c>
      <c r="E35" s="15" t="s">
        <v>105</v>
      </c>
      <c r="F35" s="15">
        <v>18</v>
      </c>
      <c r="G35" s="15">
        <v>25</v>
      </c>
      <c r="H35" s="15">
        <v>18</v>
      </c>
      <c r="I35" s="15">
        <v>22</v>
      </c>
      <c r="J35" s="29">
        <v>5</v>
      </c>
      <c r="K35" s="15">
        <f t="shared" si="0"/>
        <v>88</v>
      </c>
      <c r="L35" s="15" t="str">
        <f t="shared" si="1"/>
        <v>Tốt</v>
      </c>
      <c r="M35" s="21" t="s">
        <v>125</v>
      </c>
      <c r="N35" s="22" t="s">
        <v>124</v>
      </c>
    </row>
    <row r="37" spans="1:14" ht="21.6" customHeight="1">
      <c r="A37" s="434" t="s">
        <v>121</v>
      </c>
      <c r="B37" s="434"/>
      <c r="C37" s="434"/>
      <c r="D37" s="434"/>
      <c r="E37" s="434"/>
      <c r="F37" s="434"/>
      <c r="G37" s="434"/>
      <c r="H37" s="434"/>
      <c r="I37" s="434"/>
      <c r="J37" s="434"/>
      <c r="K37" s="434"/>
      <c r="L37" s="434"/>
      <c r="M37" s="434"/>
      <c r="N37" s="434"/>
    </row>
    <row r="38" spans="1:14">
      <c r="A38" s="5" t="s">
        <v>118</v>
      </c>
    </row>
    <row r="39" spans="1:14">
      <c r="A39" s="5" t="s">
        <v>104</v>
      </c>
    </row>
    <row r="40" spans="1:14" ht="22.5" customHeight="1">
      <c r="A40" s="25" t="s">
        <v>16</v>
      </c>
    </row>
    <row r="41" spans="1:14" ht="19.5" customHeight="1">
      <c r="A41" s="423" t="s">
        <v>17</v>
      </c>
      <c r="B41" s="427" t="s">
        <v>5</v>
      </c>
      <c r="C41" s="425" t="s">
        <v>6</v>
      </c>
      <c r="D41" s="425"/>
      <c r="E41" s="425" t="s">
        <v>7</v>
      </c>
      <c r="F41" s="425"/>
      <c r="G41" s="425" t="s">
        <v>8</v>
      </c>
      <c r="H41" s="425"/>
      <c r="I41" s="425" t="s">
        <v>9</v>
      </c>
      <c r="J41" s="425"/>
      <c r="K41" s="425" t="s">
        <v>10</v>
      </c>
      <c r="L41" s="425"/>
      <c r="M41" s="425" t="s">
        <v>14</v>
      </c>
      <c r="N41" s="425"/>
    </row>
    <row r="42" spans="1:14" ht="15.75">
      <c r="A42" s="424"/>
      <c r="B42" s="427"/>
      <c r="C42" s="8" t="s">
        <v>11</v>
      </c>
      <c r="D42" s="8" t="s">
        <v>4</v>
      </c>
      <c r="E42" s="8" t="s">
        <v>11</v>
      </c>
      <c r="F42" s="8" t="s">
        <v>4</v>
      </c>
      <c r="G42" s="8" t="s">
        <v>11</v>
      </c>
      <c r="H42" s="8" t="s">
        <v>4</v>
      </c>
      <c r="I42" s="8" t="s">
        <v>11</v>
      </c>
      <c r="J42" s="8" t="s">
        <v>4</v>
      </c>
      <c r="K42" s="8" t="s">
        <v>11</v>
      </c>
      <c r="L42" s="8" t="s">
        <v>4</v>
      </c>
      <c r="M42" s="8" t="s">
        <v>11</v>
      </c>
      <c r="N42" s="8" t="s">
        <v>4</v>
      </c>
    </row>
    <row r="43" spans="1:14">
      <c r="A43" s="2" t="s">
        <v>81</v>
      </c>
      <c r="B43" s="2">
        <v>8</v>
      </c>
      <c r="C43" s="2">
        <v>3</v>
      </c>
      <c r="D43" s="17">
        <f>C43/28*100</f>
        <v>10.714285714285714</v>
      </c>
      <c r="E43" s="2">
        <v>5</v>
      </c>
      <c r="F43" s="17">
        <f>E43/B45*100</f>
        <v>17.857142857142858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17">
        <f>M43/B45*100</f>
        <v>0</v>
      </c>
    </row>
    <row r="44" spans="1:14">
      <c r="A44" s="3" t="s">
        <v>82</v>
      </c>
      <c r="B44" s="3">
        <v>20</v>
      </c>
      <c r="C44" s="3">
        <v>1</v>
      </c>
      <c r="D44" s="18">
        <f>C44/28*100</f>
        <v>3.5714285714285712</v>
      </c>
      <c r="E44" s="3">
        <v>19</v>
      </c>
      <c r="F44" s="18">
        <f>E44/B45*100</f>
        <v>67.857142857142861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/>
    </row>
    <row r="45" spans="1:14">
      <c r="A45" s="4" t="s">
        <v>15</v>
      </c>
      <c r="B45" s="4">
        <v>28</v>
      </c>
      <c r="C45" s="4">
        <v>4</v>
      </c>
      <c r="D45" s="19">
        <f>SUM(D43:D44)</f>
        <v>14.285714285714285</v>
      </c>
      <c r="E45" s="4">
        <v>14</v>
      </c>
      <c r="F45" s="19">
        <f>SUM(F43:F44)</f>
        <v>85.714285714285722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</row>
    <row r="46" spans="1:14">
      <c r="H46" s="426" t="s">
        <v>123</v>
      </c>
      <c r="I46" s="426"/>
      <c r="J46" s="426"/>
      <c r="K46" s="426"/>
      <c r="L46" s="426"/>
      <c r="M46" s="426"/>
      <c r="N46" s="426"/>
    </row>
    <row r="47" spans="1:14">
      <c r="H47" s="421" t="s">
        <v>27</v>
      </c>
      <c r="I47" s="421"/>
      <c r="J47" s="421"/>
      <c r="K47" s="421"/>
      <c r="L47" s="421"/>
      <c r="M47" s="421"/>
      <c r="N47" s="421"/>
    </row>
    <row r="48" spans="1:14">
      <c r="H48" s="422" t="s">
        <v>12</v>
      </c>
      <c r="I48" s="422"/>
      <c r="J48" s="422"/>
      <c r="K48" s="422"/>
      <c r="L48" s="422"/>
      <c r="M48" s="422"/>
      <c r="N48" s="422"/>
    </row>
    <row r="50" spans="1:14">
      <c r="D50" s="20"/>
    </row>
    <row r="55" spans="1:14">
      <c r="A55" s="5"/>
      <c r="H55" s="421" t="s">
        <v>103</v>
      </c>
      <c r="I55" s="421"/>
      <c r="J55" s="421"/>
      <c r="K55" s="421"/>
      <c r="L55" s="421"/>
      <c r="M55" s="421"/>
      <c r="N55" s="421"/>
    </row>
    <row r="56" spans="1:14">
      <c r="A56" s="5"/>
    </row>
  </sheetData>
  <mergeCells count="25">
    <mergeCell ref="L6:L7"/>
    <mergeCell ref="M6:N7"/>
    <mergeCell ref="A2:N2"/>
    <mergeCell ref="A3:N3"/>
    <mergeCell ref="A37:N37"/>
    <mergeCell ref="A4:N4"/>
    <mergeCell ref="F6:J6"/>
    <mergeCell ref="A6:A7"/>
    <mergeCell ref="B6:B7"/>
    <mergeCell ref="C6:C7"/>
    <mergeCell ref="D6:D7"/>
    <mergeCell ref="E6:E7"/>
    <mergeCell ref="K6:K7"/>
    <mergeCell ref="H47:N47"/>
    <mergeCell ref="H48:N48"/>
    <mergeCell ref="H55:N55"/>
    <mergeCell ref="A41:A42"/>
    <mergeCell ref="K41:L41"/>
    <mergeCell ref="I41:J41"/>
    <mergeCell ref="H46:N46"/>
    <mergeCell ref="B41:B42"/>
    <mergeCell ref="C41:D41"/>
    <mergeCell ref="E41:F41"/>
    <mergeCell ref="G41:H41"/>
    <mergeCell ref="M41:N41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166"/>
  <sheetViews>
    <sheetView topLeftCell="A1073" zoomScaleNormal="100" workbookViewId="0">
      <selection activeCell="C1094" sqref="C1094"/>
    </sheetView>
  </sheetViews>
  <sheetFormatPr defaultColWidth="9.140625" defaultRowHeight="15"/>
  <cols>
    <col min="1" max="1" width="6.42578125" style="1" customWidth="1"/>
    <col min="2" max="2" width="15.140625" style="1" customWidth="1"/>
    <col min="3" max="3" width="23.5703125" style="1" customWidth="1"/>
    <col min="4" max="4" width="18.28515625" style="1" customWidth="1"/>
    <col min="5" max="5" width="8.7109375" style="1" customWidth="1"/>
    <col min="6" max="6" width="8.140625" style="1" customWidth="1"/>
    <col min="7" max="7" width="7.42578125" style="1" customWidth="1"/>
    <col min="8" max="8" width="7.28515625" style="1" customWidth="1"/>
    <col min="9" max="9" width="7.42578125" style="1" customWidth="1"/>
    <col min="10" max="10" width="8.7109375" style="1" customWidth="1"/>
    <col min="11" max="11" width="10.85546875" style="1" customWidth="1"/>
    <col min="12" max="12" width="8.5703125" style="1" customWidth="1"/>
    <col min="13" max="13" width="13.140625" style="1" customWidth="1"/>
    <col min="14" max="16384" width="9.140625" style="1"/>
  </cols>
  <sheetData>
    <row r="1" spans="1:14">
      <c r="A1" s="6"/>
    </row>
    <row r="2" spans="1:14">
      <c r="A2" s="421" t="s">
        <v>119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</row>
    <row r="3" spans="1:14">
      <c r="A3" s="422" t="s">
        <v>28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</row>
    <row r="4" spans="1:14">
      <c r="A4" s="426" t="s">
        <v>120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</row>
    <row r="5" spans="1:14" s="5" customFormat="1" ht="26.1" customHeight="1">
      <c r="A5" s="24" t="s">
        <v>122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4" ht="30" customHeight="1">
      <c r="A6" s="436" t="s">
        <v>0</v>
      </c>
      <c r="B6" s="436" t="s">
        <v>18</v>
      </c>
      <c r="C6" s="48" t="s">
        <v>265</v>
      </c>
      <c r="D6" s="428" t="s">
        <v>13</v>
      </c>
      <c r="E6" s="435" t="s">
        <v>19</v>
      </c>
      <c r="F6" s="435"/>
      <c r="G6" s="435"/>
      <c r="H6" s="435"/>
      <c r="I6" s="435"/>
      <c r="J6" s="428" t="s">
        <v>20</v>
      </c>
      <c r="K6" s="428" t="s">
        <v>21</v>
      </c>
      <c r="L6" s="430" t="s">
        <v>3</v>
      </c>
      <c r="M6" s="431"/>
    </row>
    <row r="7" spans="1:14" ht="30" customHeight="1">
      <c r="A7" s="437"/>
      <c r="B7" s="437"/>
      <c r="C7" s="49"/>
      <c r="D7" s="429"/>
      <c r="E7" s="33" t="s">
        <v>22</v>
      </c>
      <c r="F7" s="33" t="s">
        <v>23</v>
      </c>
      <c r="G7" s="33" t="s">
        <v>24</v>
      </c>
      <c r="H7" s="33" t="s">
        <v>25</v>
      </c>
      <c r="I7" s="33" t="s">
        <v>26</v>
      </c>
      <c r="J7" s="429"/>
      <c r="K7" s="429"/>
      <c r="L7" s="432"/>
      <c r="M7" s="433"/>
    </row>
    <row r="8" spans="1:14">
      <c r="A8" s="23">
        <v>1</v>
      </c>
      <c r="B8" s="12" t="s">
        <v>29</v>
      </c>
      <c r="C8" s="57" t="s">
        <v>185</v>
      </c>
      <c r="D8" s="13" t="s">
        <v>105</v>
      </c>
      <c r="E8" s="27">
        <v>16</v>
      </c>
      <c r="F8" s="27">
        <v>25</v>
      </c>
      <c r="G8" s="27">
        <v>18</v>
      </c>
      <c r="H8" s="27">
        <v>22</v>
      </c>
      <c r="I8" s="27">
        <v>5</v>
      </c>
      <c r="J8" s="14">
        <f>SUM(E8:I8)</f>
        <v>86</v>
      </c>
      <c r="K8" s="14" t="str">
        <f>IF(J8&lt;70,"TB",IF(J8&lt;80,"Khá",IF(J8&lt;90,"Tốt", "Xuất sắc")))</f>
        <v>Tốt</v>
      </c>
      <c r="L8" s="21" t="s">
        <v>125</v>
      </c>
      <c r="M8" s="22" t="s">
        <v>124</v>
      </c>
      <c r="N8" s="1" t="s">
        <v>266</v>
      </c>
    </row>
    <row r="9" spans="1:14">
      <c r="A9" s="9">
        <v>2</v>
      </c>
      <c r="B9" s="12" t="s">
        <v>30</v>
      </c>
      <c r="C9" s="57" t="s">
        <v>186</v>
      </c>
      <c r="D9" s="14" t="s">
        <v>106</v>
      </c>
      <c r="E9" s="27">
        <v>18</v>
      </c>
      <c r="F9" s="27">
        <v>25</v>
      </c>
      <c r="G9" s="27">
        <v>18</v>
      </c>
      <c r="H9" s="27">
        <v>22</v>
      </c>
      <c r="I9" s="27">
        <v>5</v>
      </c>
      <c r="J9" s="14">
        <f t="shared" ref="J9:J35" si="0">SUM(E9:I9)</f>
        <v>88</v>
      </c>
      <c r="K9" s="14" t="str">
        <f t="shared" ref="K9:K35" si="1">IF(J9&lt;70,"TB",IF(J9&lt;80,"Khá",IF(J9&lt;90,"Tốt", "Xuất sắc")))</f>
        <v>Tốt</v>
      </c>
      <c r="L9" s="21" t="s">
        <v>125</v>
      </c>
      <c r="M9" s="22" t="s">
        <v>124</v>
      </c>
      <c r="N9" s="1" t="s">
        <v>266</v>
      </c>
    </row>
    <row r="10" spans="1:14">
      <c r="A10" s="9">
        <v>3</v>
      </c>
      <c r="B10" s="12" t="s">
        <v>31</v>
      </c>
      <c r="C10" s="57" t="s">
        <v>187</v>
      </c>
      <c r="D10" s="14" t="s">
        <v>105</v>
      </c>
      <c r="E10" s="27">
        <v>17</v>
      </c>
      <c r="F10" s="27">
        <v>25</v>
      </c>
      <c r="G10" s="27">
        <v>18</v>
      </c>
      <c r="H10" s="27">
        <v>22</v>
      </c>
      <c r="I10" s="27">
        <v>5</v>
      </c>
      <c r="J10" s="14">
        <f t="shared" si="0"/>
        <v>87</v>
      </c>
      <c r="K10" s="14" t="str">
        <f t="shared" si="1"/>
        <v>Tốt</v>
      </c>
      <c r="L10" s="21" t="s">
        <v>125</v>
      </c>
      <c r="M10" s="22" t="s">
        <v>124</v>
      </c>
      <c r="N10" s="1" t="s">
        <v>266</v>
      </c>
    </row>
    <row r="11" spans="1:14">
      <c r="A11" s="9">
        <v>4</v>
      </c>
      <c r="B11" s="12" t="s">
        <v>32</v>
      </c>
      <c r="C11" s="57" t="s">
        <v>188</v>
      </c>
      <c r="D11" s="14" t="s">
        <v>106</v>
      </c>
      <c r="E11" s="27">
        <v>18</v>
      </c>
      <c r="F11" s="27">
        <v>25</v>
      </c>
      <c r="G11" s="27">
        <v>18</v>
      </c>
      <c r="H11" s="27">
        <v>22</v>
      </c>
      <c r="I11" s="27">
        <v>7</v>
      </c>
      <c r="J11" s="14">
        <f t="shared" si="0"/>
        <v>90</v>
      </c>
      <c r="K11" s="14" t="str">
        <f t="shared" si="1"/>
        <v>Xuất sắc</v>
      </c>
      <c r="L11" s="21" t="s">
        <v>125</v>
      </c>
      <c r="M11" s="22" t="s">
        <v>124</v>
      </c>
      <c r="N11" s="1" t="s">
        <v>266</v>
      </c>
    </row>
    <row r="12" spans="1:14">
      <c r="A12" s="9">
        <v>5</v>
      </c>
      <c r="B12" s="12" t="s">
        <v>33</v>
      </c>
      <c r="C12" s="57" t="s">
        <v>189</v>
      </c>
      <c r="D12" s="14" t="s">
        <v>106</v>
      </c>
      <c r="E12" s="27">
        <v>18</v>
      </c>
      <c r="F12" s="27">
        <v>25</v>
      </c>
      <c r="G12" s="27">
        <v>18</v>
      </c>
      <c r="H12" s="27">
        <v>22</v>
      </c>
      <c r="I12" s="27">
        <v>5</v>
      </c>
      <c r="J12" s="14">
        <f t="shared" si="0"/>
        <v>88</v>
      </c>
      <c r="K12" s="14" t="str">
        <f t="shared" si="1"/>
        <v>Tốt</v>
      </c>
      <c r="L12" s="21" t="s">
        <v>125</v>
      </c>
      <c r="M12" s="22" t="s">
        <v>124</v>
      </c>
      <c r="N12" s="1" t="s">
        <v>266</v>
      </c>
    </row>
    <row r="13" spans="1:14">
      <c r="A13" s="9">
        <v>6</v>
      </c>
      <c r="B13" s="12" t="s">
        <v>34</v>
      </c>
      <c r="C13" s="57" t="s">
        <v>190</v>
      </c>
      <c r="D13" s="14" t="s">
        <v>106</v>
      </c>
      <c r="E13" s="27">
        <v>18</v>
      </c>
      <c r="F13" s="27">
        <v>25</v>
      </c>
      <c r="G13" s="27">
        <v>18</v>
      </c>
      <c r="H13" s="27">
        <v>22</v>
      </c>
      <c r="I13" s="27">
        <v>7</v>
      </c>
      <c r="J13" s="14">
        <f t="shared" si="0"/>
        <v>90</v>
      </c>
      <c r="K13" s="14" t="str">
        <f t="shared" si="1"/>
        <v>Xuất sắc</v>
      </c>
      <c r="L13" s="21" t="s">
        <v>125</v>
      </c>
      <c r="M13" s="22" t="s">
        <v>124</v>
      </c>
      <c r="N13" s="1" t="s">
        <v>266</v>
      </c>
    </row>
    <row r="14" spans="1:14">
      <c r="A14" s="9">
        <v>7</v>
      </c>
      <c r="B14" s="12" t="s">
        <v>35</v>
      </c>
      <c r="C14" s="57" t="s">
        <v>191</v>
      </c>
      <c r="D14" s="14" t="s">
        <v>106</v>
      </c>
      <c r="E14" s="27">
        <v>17</v>
      </c>
      <c r="F14" s="27">
        <v>25</v>
      </c>
      <c r="G14" s="27">
        <v>18</v>
      </c>
      <c r="H14" s="27">
        <v>22</v>
      </c>
      <c r="I14" s="27">
        <v>5</v>
      </c>
      <c r="J14" s="14">
        <f t="shared" si="0"/>
        <v>87</v>
      </c>
      <c r="K14" s="14" t="str">
        <f t="shared" si="1"/>
        <v>Tốt</v>
      </c>
      <c r="L14" s="21" t="s">
        <v>125</v>
      </c>
      <c r="M14" s="22" t="s">
        <v>124</v>
      </c>
      <c r="N14" s="1" t="s">
        <v>266</v>
      </c>
    </row>
    <row r="15" spans="1:14">
      <c r="A15" s="9">
        <v>8</v>
      </c>
      <c r="B15" s="12" t="s">
        <v>36</v>
      </c>
      <c r="C15" s="57" t="s">
        <v>192</v>
      </c>
      <c r="D15" s="14" t="s">
        <v>106</v>
      </c>
      <c r="E15" s="27">
        <v>18</v>
      </c>
      <c r="F15" s="27">
        <v>25</v>
      </c>
      <c r="G15" s="27">
        <v>18</v>
      </c>
      <c r="H15" s="27">
        <v>22</v>
      </c>
      <c r="I15" s="27">
        <v>7</v>
      </c>
      <c r="J15" s="14">
        <f t="shared" si="0"/>
        <v>90</v>
      </c>
      <c r="K15" s="14" t="str">
        <f t="shared" si="1"/>
        <v>Xuất sắc</v>
      </c>
      <c r="L15" s="21" t="s">
        <v>125</v>
      </c>
      <c r="M15" s="22" t="s">
        <v>124</v>
      </c>
      <c r="N15" s="1" t="s">
        <v>266</v>
      </c>
    </row>
    <row r="16" spans="1:14">
      <c r="A16" s="9">
        <v>9</v>
      </c>
      <c r="B16" s="12" t="s">
        <v>38</v>
      </c>
      <c r="C16" s="57" t="s">
        <v>193</v>
      </c>
      <c r="D16" s="14" t="s">
        <v>106</v>
      </c>
      <c r="E16" s="27">
        <v>18</v>
      </c>
      <c r="F16" s="27">
        <v>25</v>
      </c>
      <c r="G16" s="27">
        <v>18</v>
      </c>
      <c r="H16" s="27">
        <v>22</v>
      </c>
      <c r="I16" s="27">
        <v>5</v>
      </c>
      <c r="J16" s="14">
        <f t="shared" si="0"/>
        <v>88</v>
      </c>
      <c r="K16" s="14" t="str">
        <f t="shared" si="1"/>
        <v>Tốt</v>
      </c>
      <c r="L16" s="21" t="s">
        <v>125</v>
      </c>
      <c r="M16" s="22" t="s">
        <v>124</v>
      </c>
      <c r="N16" s="1" t="s">
        <v>266</v>
      </c>
    </row>
    <row r="17" spans="1:14">
      <c r="A17" s="9">
        <v>10</v>
      </c>
      <c r="B17" s="12" t="s">
        <v>39</v>
      </c>
      <c r="C17" s="57" t="s">
        <v>194</v>
      </c>
      <c r="D17" s="14" t="s">
        <v>106</v>
      </c>
      <c r="E17" s="27">
        <v>17</v>
      </c>
      <c r="F17" s="27">
        <v>25</v>
      </c>
      <c r="G17" s="27">
        <v>18</v>
      </c>
      <c r="H17" s="27">
        <v>22</v>
      </c>
      <c r="I17" s="27">
        <v>7</v>
      </c>
      <c r="J17" s="14">
        <f t="shared" si="0"/>
        <v>89</v>
      </c>
      <c r="K17" s="14" t="str">
        <f t="shared" si="1"/>
        <v>Tốt</v>
      </c>
      <c r="L17" s="21" t="s">
        <v>125</v>
      </c>
      <c r="M17" s="22" t="s">
        <v>124</v>
      </c>
      <c r="N17" s="1" t="s">
        <v>266</v>
      </c>
    </row>
    <row r="18" spans="1:14">
      <c r="A18" s="9">
        <v>11</v>
      </c>
      <c r="B18" s="12" t="s">
        <v>40</v>
      </c>
      <c r="C18" s="57" t="s">
        <v>195</v>
      </c>
      <c r="D18" s="14" t="s">
        <v>105</v>
      </c>
      <c r="E18" s="27">
        <v>18</v>
      </c>
      <c r="F18" s="27">
        <v>25</v>
      </c>
      <c r="G18" s="27">
        <v>18</v>
      </c>
      <c r="H18" s="27">
        <v>22</v>
      </c>
      <c r="I18" s="27">
        <v>5</v>
      </c>
      <c r="J18" s="14">
        <f t="shared" si="0"/>
        <v>88</v>
      </c>
      <c r="K18" s="14" t="str">
        <f t="shared" si="1"/>
        <v>Tốt</v>
      </c>
      <c r="L18" s="21" t="s">
        <v>125</v>
      </c>
      <c r="M18" s="22" t="s">
        <v>124</v>
      </c>
      <c r="N18" s="1" t="s">
        <v>266</v>
      </c>
    </row>
    <row r="19" spans="1:14">
      <c r="A19" s="9">
        <v>12</v>
      </c>
      <c r="B19" s="12" t="s">
        <v>41</v>
      </c>
      <c r="C19" s="57" t="s">
        <v>196</v>
      </c>
      <c r="D19" s="14" t="s">
        <v>105</v>
      </c>
      <c r="E19" s="27">
        <v>18</v>
      </c>
      <c r="F19" s="27">
        <v>25</v>
      </c>
      <c r="G19" s="27">
        <v>18</v>
      </c>
      <c r="H19" s="27">
        <v>22</v>
      </c>
      <c r="I19" s="27">
        <v>7</v>
      </c>
      <c r="J19" s="14">
        <f t="shared" si="0"/>
        <v>90</v>
      </c>
      <c r="K19" s="14" t="str">
        <f t="shared" si="1"/>
        <v>Xuất sắc</v>
      </c>
      <c r="L19" s="21" t="s">
        <v>125</v>
      </c>
      <c r="M19" s="22" t="s">
        <v>124</v>
      </c>
      <c r="N19" s="1" t="s">
        <v>266</v>
      </c>
    </row>
    <row r="20" spans="1:14">
      <c r="A20" s="9">
        <v>13</v>
      </c>
      <c r="B20" s="12" t="s">
        <v>42</v>
      </c>
      <c r="C20" s="57" t="s">
        <v>197</v>
      </c>
      <c r="D20" s="14" t="s">
        <v>105</v>
      </c>
      <c r="E20" s="27">
        <v>18</v>
      </c>
      <c r="F20" s="27">
        <v>25</v>
      </c>
      <c r="G20" s="27">
        <v>18</v>
      </c>
      <c r="H20" s="27">
        <v>22</v>
      </c>
      <c r="I20" s="27">
        <v>5</v>
      </c>
      <c r="J20" s="14">
        <f t="shared" si="0"/>
        <v>88</v>
      </c>
      <c r="K20" s="14" t="str">
        <f t="shared" si="1"/>
        <v>Tốt</v>
      </c>
      <c r="L20" s="21" t="s">
        <v>125</v>
      </c>
      <c r="M20" s="22" t="s">
        <v>124</v>
      </c>
      <c r="N20" s="1" t="s">
        <v>266</v>
      </c>
    </row>
    <row r="21" spans="1:14">
      <c r="A21" s="9">
        <v>14</v>
      </c>
      <c r="B21" s="12" t="s">
        <v>37</v>
      </c>
      <c r="C21" s="57" t="s">
        <v>198</v>
      </c>
      <c r="D21" s="14" t="s">
        <v>105</v>
      </c>
      <c r="E21" s="27">
        <v>18</v>
      </c>
      <c r="F21" s="27">
        <v>25</v>
      </c>
      <c r="G21" s="27">
        <v>18</v>
      </c>
      <c r="H21" s="27">
        <v>22</v>
      </c>
      <c r="I21" s="27">
        <v>5</v>
      </c>
      <c r="J21" s="14">
        <f t="shared" si="0"/>
        <v>88</v>
      </c>
      <c r="K21" s="14" t="str">
        <f t="shared" si="1"/>
        <v>Tốt</v>
      </c>
      <c r="L21" s="21" t="s">
        <v>125</v>
      </c>
      <c r="M21" s="22" t="s">
        <v>124</v>
      </c>
      <c r="N21" s="1" t="s">
        <v>266</v>
      </c>
    </row>
    <row r="22" spans="1:14">
      <c r="A22" s="9">
        <v>15</v>
      </c>
      <c r="B22" s="12" t="s">
        <v>43</v>
      </c>
      <c r="C22" s="57" t="s">
        <v>199</v>
      </c>
      <c r="D22" s="14" t="s">
        <v>105</v>
      </c>
      <c r="E22" s="27">
        <v>18</v>
      </c>
      <c r="F22" s="27">
        <v>25</v>
      </c>
      <c r="G22" s="27">
        <v>18</v>
      </c>
      <c r="H22" s="27">
        <v>22</v>
      </c>
      <c r="I22" s="27">
        <v>5</v>
      </c>
      <c r="J22" s="14">
        <f t="shared" si="0"/>
        <v>88</v>
      </c>
      <c r="K22" s="14" t="str">
        <f t="shared" si="1"/>
        <v>Tốt</v>
      </c>
      <c r="L22" s="21" t="s">
        <v>125</v>
      </c>
      <c r="M22" s="22" t="s">
        <v>124</v>
      </c>
      <c r="N22" s="1" t="s">
        <v>266</v>
      </c>
    </row>
    <row r="23" spans="1:14">
      <c r="A23" s="9">
        <v>16</v>
      </c>
      <c r="B23" s="12" t="s">
        <v>44</v>
      </c>
      <c r="C23" s="57" t="s">
        <v>200</v>
      </c>
      <c r="D23" s="14" t="s">
        <v>105</v>
      </c>
      <c r="E23" s="27">
        <v>18</v>
      </c>
      <c r="F23" s="27">
        <v>25</v>
      </c>
      <c r="G23" s="27">
        <v>18</v>
      </c>
      <c r="H23" s="27">
        <v>22</v>
      </c>
      <c r="I23" s="27">
        <v>5</v>
      </c>
      <c r="J23" s="14">
        <f t="shared" si="0"/>
        <v>88</v>
      </c>
      <c r="K23" s="14" t="str">
        <f t="shared" si="1"/>
        <v>Tốt</v>
      </c>
      <c r="L23" s="21" t="s">
        <v>125</v>
      </c>
      <c r="M23" s="22" t="s">
        <v>124</v>
      </c>
      <c r="N23" s="1" t="s">
        <v>266</v>
      </c>
    </row>
    <row r="24" spans="1:14">
      <c r="A24" s="9">
        <v>17</v>
      </c>
      <c r="B24" s="12" t="s">
        <v>45</v>
      </c>
      <c r="C24" s="57" t="s">
        <v>201</v>
      </c>
      <c r="D24" s="14" t="s">
        <v>105</v>
      </c>
      <c r="E24" s="27">
        <v>18</v>
      </c>
      <c r="F24" s="27">
        <v>25</v>
      </c>
      <c r="G24" s="27">
        <v>18</v>
      </c>
      <c r="H24" s="27">
        <v>22</v>
      </c>
      <c r="I24" s="27">
        <v>5</v>
      </c>
      <c r="J24" s="14">
        <f t="shared" si="0"/>
        <v>88</v>
      </c>
      <c r="K24" s="14" t="str">
        <f t="shared" si="1"/>
        <v>Tốt</v>
      </c>
      <c r="L24" s="21" t="s">
        <v>125</v>
      </c>
      <c r="M24" s="22" t="s">
        <v>124</v>
      </c>
      <c r="N24" s="1" t="s">
        <v>266</v>
      </c>
    </row>
    <row r="25" spans="1:14">
      <c r="A25" s="9">
        <v>18</v>
      </c>
      <c r="B25" s="12" t="s">
        <v>46</v>
      </c>
      <c r="C25" s="57" t="s">
        <v>202</v>
      </c>
      <c r="D25" s="14" t="s">
        <v>105</v>
      </c>
      <c r="E25" s="27">
        <v>18</v>
      </c>
      <c r="F25" s="27">
        <v>25</v>
      </c>
      <c r="G25" s="27">
        <v>18</v>
      </c>
      <c r="H25" s="27">
        <v>22</v>
      </c>
      <c r="I25" s="27">
        <v>5</v>
      </c>
      <c r="J25" s="14">
        <f t="shared" si="0"/>
        <v>88</v>
      </c>
      <c r="K25" s="14" t="str">
        <f t="shared" si="1"/>
        <v>Tốt</v>
      </c>
      <c r="L25" s="21" t="s">
        <v>125</v>
      </c>
      <c r="M25" s="22" t="s">
        <v>124</v>
      </c>
      <c r="N25" s="1" t="s">
        <v>266</v>
      </c>
    </row>
    <row r="26" spans="1:14">
      <c r="A26" s="9">
        <v>19</v>
      </c>
      <c r="B26" s="12" t="s">
        <v>93</v>
      </c>
      <c r="C26" s="57" t="s">
        <v>203</v>
      </c>
      <c r="D26" s="14" t="s">
        <v>105</v>
      </c>
      <c r="E26" s="27">
        <v>18</v>
      </c>
      <c r="F26" s="27">
        <v>25</v>
      </c>
      <c r="G26" s="27">
        <v>18</v>
      </c>
      <c r="H26" s="27">
        <v>22</v>
      </c>
      <c r="I26" s="27">
        <v>5</v>
      </c>
      <c r="J26" s="14">
        <f t="shared" si="0"/>
        <v>88</v>
      </c>
      <c r="K26" s="14" t="str">
        <f t="shared" si="1"/>
        <v>Tốt</v>
      </c>
      <c r="L26" s="21" t="s">
        <v>125</v>
      </c>
      <c r="M26" s="22" t="s">
        <v>124</v>
      </c>
      <c r="N26" s="1" t="s">
        <v>266</v>
      </c>
    </row>
    <row r="27" spans="1:14">
      <c r="A27" s="9">
        <v>20</v>
      </c>
      <c r="B27" s="12" t="s">
        <v>94</v>
      </c>
      <c r="C27" s="57" t="s">
        <v>204</v>
      </c>
      <c r="D27" s="14" t="s">
        <v>105</v>
      </c>
      <c r="E27" s="27">
        <v>18</v>
      </c>
      <c r="F27" s="27">
        <v>25</v>
      </c>
      <c r="G27" s="27">
        <v>18</v>
      </c>
      <c r="H27" s="27">
        <v>22</v>
      </c>
      <c r="I27" s="27">
        <v>5</v>
      </c>
      <c r="J27" s="14">
        <f t="shared" si="0"/>
        <v>88</v>
      </c>
      <c r="K27" s="14" t="str">
        <f t="shared" si="1"/>
        <v>Tốt</v>
      </c>
      <c r="L27" s="21" t="s">
        <v>125</v>
      </c>
      <c r="M27" s="22" t="s">
        <v>124</v>
      </c>
      <c r="N27" s="1" t="s">
        <v>266</v>
      </c>
    </row>
    <row r="28" spans="1:14">
      <c r="A28" s="9">
        <v>21</v>
      </c>
      <c r="B28" s="12" t="s">
        <v>95</v>
      </c>
      <c r="C28" s="57" t="s">
        <v>205</v>
      </c>
      <c r="D28" s="14" t="s">
        <v>105</v>
      </c>
      <c r="E28" s="27">
        <v>17</v>
      </c>
      <c r="F28" s="27">
        <v>25</v>
      </c>
      <c r="G28" s="27">
        <v>18</v>
      </c>
      <c r="H28" s="27">
        <v>22</v>
      </c>
      <c r="I28" s="27">
        <v>5</v>
      </c>
      <c r="J28" s="14">
        <f t="shared" si="0"/>
        <v>87</v>
      </c>
      <c r="K28" s="14" t="str">
        <f t="shared" si="1"/>
        <v>Tốt</v>
      </c>
      <c r="L28" s="21" t="s">
        <v>125</v>
      </c>
      <c r="M28" s="22" t="s">
        <v>124</v>
      </c>
      <c r="N28" s="1" t="s">
        <v>266</v>
      </c>
    </row>
    <row r="29" spans="1:14">
      <c r="A29" s="9">
        <v>22</v>
      </c>
      <c r="B29" s="12" t="s">
        <v>96</v>
      </c>
      <c r="C29" s="57" t="s">
        <v>206</v>
      </c>
      <c r="D29" s="14" t="s">
        <v>105</v>
      </c>
      <c r="E29" s="27">
        <v>18</v>
      </c>
      <c r="F29" s="27">
        <v>25</v>
      </c>
      <c r="G29" s="27">
        <v>18</v>
      </c>
      <c r="H29" s="27">
        <v>22</v>
      </c>
      <c r="I29" s="27">
        <v>5</v>
      </c>
      <c r="J29" s="14">
        <f t="shared" si="0"/>
        <v>88</v>
      </c>
      <c r="K29" s="14" t="str">
        <f t="shared" si="1"/>
        <v>Tốt</v>
      </c>
      <c r="L29" s="21" t="s">
        <v>125</v>
      </c>
      <c r="M29" s="22" t="s">
        <v>124</v>
      </c>
      <c r="N29" s="1" t="s">
        <v>266</v>
      </c>
    </row>
    <row r="30" spans="1:14">
      <c r="A30" s="9">
        <v>23</v>
      </c>
      <c r="B30" s="12" t="s">
        <v>97</v>
      </c>
      <c r="C30" s="57" t="s">
        <v>207</v>
      </c>
      <c r="D30" s="14" t="s">
        <v>105</v>
      </c>
      <c r="E30" s="27">
        <v>17</v>
      </c>
      <c r="F30" s="27">
        <v>25</v>
      </c>
      <c r="G30" s="27">
        <v>18</v>
      </c>
      <c r="H30" s="27">
        <v>22</v>
      </c>
      <c r="I30" s="27">
        <v>5</v>
      </c>
      <c r="J30" s="14">
        <f t="shared" si="0"/>
        <v>87</v>
      </c>
      <c r="K30" s="14" t="str">
        <f t="shared" si="1"/>
        <v>Tốt</v>
      </c>
      <c r="L30" s="21" t="s">
        <v>125</v>
      </c>
      <c r="M30" s="22" t="s">
        <v>124</v>
      </c>
      <c r="N30" s="1" t="s">
        <v>266</v>
      </c>
    </row>
    <row r="31" spans="1:14">
      <c r="A31" s="9">
        <v>24</v>
      </c>
      <c r="B31" s="12" t="s">
        <v>98</v>
      </c>
      <c r="C31" s="57" t="s">
        <v>208</v>
      </c>
      <c r="D31" s="14" t="s">
        <v>105</v>
      </c>
      <c r="E31" s="27">
        <v>18</v>
      </c>
      <c r="F31" s="27">
        <v>25</v>
      </c>
      <c r="G31" s="27">
        <v>18</v>
      </c>
      <c r="H31" s="27">
        <v>22</v>
      </c>
      <c r="I31" s="27">
        <v>5</v>
      </c>
      <c r="J31" s="14">
        <f t="shared" si="0"/>
        <v>88</v>
      </c>
      <c r="K31" s="14" t="str">
        <f t="shared" si="1"/>
        <v>Tốt</v>
      </c>
      <c r="L31" s="21" t="s">
        <v>125</v>
      </c>
      <c r="M31" s="22" t="s">
        <v>124</v>
      </c>
      <c r="N31" s="1" t="s">
        <v>266</v>
      </c>
    </row>
    <row r="32" spans="1:14">
      <c r="A32" s="9">
        <v>25</v>
      </c>
      <c r="B32" s="12" t="s">
        <v>99</v>
      </c>
      <c r="C32" s="57" t="s">
        <v>209</v>
      </c>
      <c r="D32" s="14" t="s">
        <v>105</v>
      </c>
      <c r="E32" s="27">
        <v>18</v>
      </c>
      <c r="F32" s="27">
        <v>25</v>
      </c>
      <c r="G32" s="27">
        <v>18</v>
      </c>
      <c r="H32" s="27">
        <v>22</v>
      </c>
      <c r="I32" s="27">
        <v>5</v>
      </c>
      <c r="J32" s="14">
        <f t="shared" si="0"/>
        <v>88</v>
      </c>
      <c r="K32" s="14" t="str">
        <f t="shared" si="1"/>
        <v>Tốt</v>
      </c>
      <c r="L32" s="21" t="s">
        <v>125</v>
      </c>
      <c r="M32" s="22" t="s">
        <v>124</v>
      </c>
      <c r="N32" s="1" t="s">
        <v>266</v>
      </c>
    </row>
    <row r="33" spans="1:15">
      <c r="A33" s="9">
        <v>26</v>
      </c>
      <c r="B33" s="12" t="s">
        <v>100</v>
      </c>
      <c r="C33" s="57" t="s">
        <v>210</v>
      </c>
      <c r="D33" s="31" t="s">
        <v>105</v>
      </c>
      <c r="E33" s="32">
        <v>17</v>
      </c>
      <c r="F33" s="32">
        <v>15</v>
      </c>
      <c r="G33" s="32">
        <v>18</v>
      </c>
      <c r="H33" s="32">
        <v>20</v>
      </c>
      <c r="I33" s="32">
        <v>5</v>
      </c>
      <c r="J33" s="31">
        <v>80</v>
      </c>
      <c r="K33" s="31" t="str">
        <f t="shared" si="1"/>
        <v>Tốt</v>
      </c>
      <c r="L33" s="21" t="s">
        <v>125</v>
      </c>
      <c r="M33" s="22" t="s">
        <v>124</v>
      </c>
      <c r="N33" s="1" t="s">
        <v>266</v>
      </c>
    </row>
    <row r="34" spans="1:15">
      <c r="A34" s="9">
        <v>27</v>
      </c>
      <c r="B34" s="12" t="s">
        <v>101</v>
      </c>
      <c r="C34" s="57" t="s">
        <v>211</v>
      </c>
      <c r="D34" s="31" t="s">
        <v>105</v>
      </c>
      <c r="E34" s="32">
        <v>17</v>
      </c>
      <c r="F34" s="32">
        <v>15</v>
      </c>
      <c r="G34" s="32">
        <v>18</v>
      </c>
      <c r="H34" s="32">
        <v>20</v>
      </c>
      <c r="I34" s="32">
        <v>5</v>
      </c>
      <c r="J34" s="31">
        <v>80</v>
      </c>
      <c r="K34" s="31" t="str">
        <f t="shared" si="1"/>
        <v>Tốt</v>
      </c>
      <c r="L34" s="21" t="s">
        <v>125</v>
      </c>
      <c r="M34" s="22" t="s">
        <v>124</v>
      </c>
      <c r="N34" s="1" t="s">
        <v>266</v>
      </c>
    </row>
    <row r="35" spans="1:15">
      <c r="A35" s="10">
        <v>28</v>
      </c>
      <c r="B35" s="16" t="s">
        <v>102</v>
      </c>
      <c r="C35" s="58" t="s">
        <v>212</v>
      </c>
      <c r="D35" s="15" t="s">
        <v>105</v>
      </c>
      <c r="E35" s="15">
        <v>18</v>
      </c>
      <c r="F35" s="15">
        <v>25</v>
      </c>
      <c r="G35" s="15">
        <v>18</v>
      </c>
      <c r="H35" s="15">
        <v>22</v>
      </c>
      <c r="I35" s="29">
        <v>5</v>
      </c>
      <c r="J35" s="15">
        <f t="shared" si="0"/>
        <v>88</v>
      </c>
      <c r="K35" s="15" t="str">
        <f t="shared" si="1"/>
        <v>Tốt</v>
      </c>
      <c r="L35" s="21" t="s">
        <v>125</v>
      </c>
      <c r="M35" s="22" t="s">
        <v>124</v>
      </c>
      <c r="N35" s="1" t="s">
        <v>266</v>
      </c>
    </row>
    <row r="36" spans="1:15" ht="16.5">
      <c r="A36" s="34">
        <v>1</v>
      </c>
      <c r="B36" s="35" t="s">
        <v>126</v>
      </c>
      <c r="C36" s="58" t="s">
        <v>213</v>
      </c>
      <c r="D36" s="36" t="s">
        <v>127</v>
      </c>
      <c r="E36" s="37">
        <v>16</v>
      </c>
      <c r="F36" s="37">
        <v>25</v>
      </c>
      <c r="G36" s="37">
        <v>18</v>
      </c>
      <c r="H36" s="37">
        <v>22</v>
      </c>
      <c r="I36" s="37">
        <v>5</v>
      </c>
      <c r="J36" s="36">
        <f>SUM(E36:I36)</f>
        <v>86</v>
      </c>
      <c r="K36" s="36" t="str">
        <f>IF(J36&lt;70,"TB",IF(J36&lt;80,"Khá",IF(J36&lt;90,"Tốt", "Xuất sắc")))</f>
        <v>Tốt</v>
      </c>
      <c r="L36" s="34" t="s">
        <v>128</v>
      </c>
      <c r="M36" s="34" t="s">
        <v>124</v>
      </c>
      <c r="N36" s="1" t="s">
        <v>266</v>
      </c>
    </row>
    <row r="37" spans="1:15" ht="16.5">
      <c r="A37" s="38">
        <v>2</v>
      </c>
      <c r="B37" s="39" t="s">
        <v>129</v>
      </c>
      <c r="C37" s="58" t="s">
        <v>214</v>
      </c>
      <c r="D37" s="40" t="s">
        <v>127</v>
      </c>
      <c r="E37" s="41">
        <v>18</v>
      </c>
      <c r="F37" s="41">
        <v>25</v>
      </c>
      <c r="G37" s="41">
        <v>18</v>
      </c>
      <c r="H37" s="41">
        <v>22</v>
      </c>
      <c r="I37" s="41">
        <v>7</v>
      </c>
      <c r="J37" s="40">
        <f t="shared" ref="J37:J67" si="2">SUM(E37:I37)</f>
        <v>90</v>
      </c>
      <c r="K37" s="40" t="str">
        <f t="shared" ref="K37:K67" si="3">IF(J37&lt;70,"TB",IF(J37&lt;80,"Khá",IF(J37&lt;90,"Tốt", "Xuất sắc")))</f>
        <v>Xuất sắc</v>
      </c>
      <c r="L37" s="34" t="s">
        <v>128</v>
      </c>
      <c r="M37" s="34" t="s">
        <v>124</v>
      </c>
      <c r="N37" s="1" t="s">
        <v>266</v>
      </c>
    </row>
    <row r="38" spans="1:15" ht="16.5">
      <c r="A38" s="38">
        <v>3</v>
      </c>
      <c r="B38" s="39" t="s">
        <v>130</v>
      </c>
      <c r="C38" s="58" t="s">
        <v>215</v>
      </c>
      <c r="D38" s="40" t="s">
        <v>127</v>
      </c>
      <c r="E38" s="41">
        <v>17</v>
      </c>
      <c r="F38" s="41">
        <v>25</v>
      </c>
      <c r="G38" s="41">
        <v>18</v>
      </c>
      <c r="H38" s="41">
        <v>22</v>
      </c>
      <c r="I38" s="41">
        <v>5</v>
      </c>
      <c r="J38" s="40">
        <f t="shared" si="2"/>
        <v>87</v>
      </c>
      <c r="K38" s="40" t="str">
        <f t="shared" si="3"/>
        <v>Tốt</v>
      </c>
      <c r="L38" s="34" t="s">
        <v>128</v>
      </c>
      <c r="M38" s="34" t="s">
        <v>124</v>
      </c>
      <c r="N38" s="1" t="s">
        <v>266</v>
      </c>
    </row>
    <row r="39" spans="1:15" ht="16.5">
      <c r="A39" s="38">
        <v>4</v>
      </c>
      <c r="B39" s="39" t="s">
        <v>131</v>
      </c>
      <c r="C39" s="58" t="s">
        <v>216</v>
      </c>
      <c r="D39" s="40" t="s">
        <v>127</v>
      </c>
      <c r="E39" s="41">
        <v>18</v>
      </c>
      <c r="F39" s="41">
        <v>25</v>
      </c>
      <c r="G39" s="41">
        <v>18</v>
      </c>
      <c r="H39" s="41">
        <v>22</v>
      </c>
      <c r="I39" s="41">
        <v>5</v>
      </c>
      <c r="J39" s="40">
        <f t="shared" si="2"/>
        <v>88</v>
      </c>
      <c r="K39" s="40" t="str">
        <f t="shared" si="3"/>
        <v>Tốt</v>
      </c>
      <c r="L39" s="34" t="s">
        <v>128</v>
      </c>
      <c r="M39" s="34" t="s">
        <v>124</v>
      </c>
      <c r="N39" s="1" t="s">
        <v>266</v>
      </c>
    </row>
    <row r="40" spans="1:15" ht="16.5">
      <c r="A40" s="38">
        <v>5</v>
      </c>
      <c r="B40" s="39" t="s">
        <v>132</v>
      </c>
      <c r="C40" s="58" t="s">
        <v>217</v>
      </c>
      <c r="D40" s="40" t="s">
        <v>127</v>
      </c>
      <c r="E40" s="41">
        <v>18</v>
      </c>
      <c r="F40" s="41">
        <v>25</v>
      </c>
      <c r="G40" s="41">
        <v>18</v>
      </c>
      <c r="H40" s="41">
        <v>22</v>
      </c>
      <c r="I40" s="41">
        <v>5</v>
      </c>
      <c r="J40" s="40">
        <f t="shared" si="2"/>
        <v>88</v>
      </c>
      <c r="K40" s="40" t="str">
        <f t="shared" si="3"/>
        <v>Tốt</v>
      </c>
      <c r="L40" s="34" t="s">
        <v>128</v>
      </c>
      <c r="M40" s="34" t="s">
        <v>124</v>
      </c>
      <c r="N40" s="1" t="s">
        <v>266</v>
      </c>
    </row>
    <row r="41" spans="1:15" ht="16.5">
      <c r="A41" s="38">
        <v>6</v>
      </c>
      <c r="B41" s="39" t="s">
        <v>133</v>
      </c>
      <c r="C41" s="58" t="s">
        <v>218</v>
      </c>
      <c r="D41" s="40" t="s">
        <v>127</v>
      </c>
      <c r="E41" s="41">
        <v>18</v>
      </c>
      <c r="F41" s="41">
        <v>25</v>
      </c>
      <c r="G41" s="41">
        <v>18</v>
      </c>
      <c r="H41" s="41">
        <v>22</v>
      </c>
      <c r="I41" s="41">
        <v>5</v>
      </c>
      <c r="J41" s="40">
        <f t="shared" si="2"/>
        <v>88</v>
      </c>
      <c r="K41" s="40" t="str">
        <f t="shared" si="3"/>
        <v>Tốt</v>
      </c>
      <c r="L41" s="34" t="s">
        <v>128</v>
      </c>
      <c r="M41" s="34" t="s">
        <v>124</v>
      </c>
      <c r="N41" s="1" t="s">
        <v>266</v>
      </c>
    </row>
    <row r="42" spans="1:15" ht="16.5">
      <c r="A42" s="38">
        <v>7</v>
      </c>
      <c r="B42" s="39" t="s">
        <v>134</v>
      </c>
      <c r="C42" s="58" t="s">
        <v>219</v>
      </c>
      <c r="D42" s="40" t="s">
        <v>127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0">
        <f t="shared" si="2"/>
        <v>0</v>
      </c>
      <c r="K42" s="40" t="s">
        <v>135</v>
      </c>
      <c r="L42" s="34" t="s">
        <v>128</v>
      </c>
      <c r="M42" s="34" t="s">
        <v>124</v>
      </c>
      <c r="N42" s="1" t="s">
        <v>266</v>
      </c>
      <c r="O42" s="1" t="s">
        <v>267</v>
      </c>
    </row>
    <row r="43" spans="1:15" ht="16.5">
      <c r="A43" s="38">
        <v>8</v>
      </c>
      <c r="B43" s="39" t="s">
        <v>136</v>
      </c>
      <c r="C43" s="58" t="s">
        <v>220</v>
      </c>
      <c r="D43" s="40" t="s">
        <v>127</v>
      </c>
      <c r="E43" s="41">
        <v>18</v>
      </c>
      <c r="F43" s="41">
        <v>25</v>
      </c>
      <c r="G43" s="41">
        <v>18</v>
      </c>
      <c r="H43" s="41">
        <v>22</v>
      </c>
      <c r="I43" s="41">
        <v>5</v>
      </c>
      <c r="J43" s="40">
        <f t="shared" si="2"/>
        <v>88</v>
      </c>
      <c r="K43" s="40" t="str">
        <f t="shared" si="3"/>
        <v>Tốt</v>
      </c>
      <c r="L43" s="34" t="s">
        <v>128</v>
      </c>
      <c r="M43" s="34" t="s">
        <v>124</v>
      </c>
      <c r="N43" s="1" t="s">
        <v>266</v>
      </c>
      <c r="O43" s="1" t="s">
        <v>267</v>
      </c>
    </row>
    <row r="44" spans="1:15" ht="16.5">
      <c r="A44" s="38">
        <v>9</v>
      </c>
      <c r="B44" s="39" t="s">
        <v>137</v>
      </c>
      <c r="C44" s="58" t="s">
        <v>221</v>
      </c>
      <c r="D44" s="40" t="s">
        <v>127</v>
      </c>
      <c r="E44" s="41">
        <v>18</v>
      </c>
      <c r="F44" s="41">
        <v>25</v>
      </c>
      <c r="G44" s="41">
        <v>18</v>
      </c>
      <c r="H44" s="41">
        <v>22</v>
      </c>
      <c r="I44" s="41">
        <v>5</v>
      </c>
      <c r="J44" s="40">
        <f t="shared" si="2"/>
        <v>88</v>
      </c>
      <c r="K44" s="40" t="str">
        <f t="shared" si="3"/>
        <v>Tốt</v>
      </c>
      <c r="L44" s="34" t="s">
        <v>128</v>
      </c>
      <c r="M44" s="34" t="s">
        <v>124</v>
      </c>
      <c r="N44" s="1" t="s">
        <v>266</v>
      </c>
      <c r="O44" s="1" t="s">
        <v>267</v>
      </c>
    </row>
    <row r="45" spans="1:15" ht="16.5">
      <c r="A45" s="38">
        <v>10</v>
      </c>
      <c r="B45" s="39" t="s">
        <v>138</v>
      </c>
      <c r="C45" s="58" t="s">
        <v>222</v>
      </c>
      <c r="D45" s="40" t="s">
        <v>127</v>
      </c>
      <c r="E45" s="41">
        <v>18</v>
      </c>
      <c r="F45" s="41">
        <v>25</v>
      </c>
      <c r="G45" s="41">
        <v>18</v>
      </c>
      <c r="H45" s="41">
        <v>22</v>
      </c>
      <c r="I45" s="41">
        <v>7</v>
      </c>
      <c r="J45" s="40">
        <f t="shared" si="2"/>
        <v>90</v>
      </c>
      <c r="K45" s="40" t="str">
        <f t="shared" si="3"/>
        <v>Xuất sắc</v>
      </c>
      <c r="L45" s="34" t="s">
        <v>128</v>
      </c>
      <c r="M45" s="34" t="s">
        <v>124</v>
      </c>
      <c r="N45" s="1" t="s">
        <v>266</v>
      </c>
    </row>
    <row r="46" spans="1:15" ht="16.5">
      <c r="A46" s="38">
        <v>11</v>
      </c>
      <c r="B46" s="39" t="s">
        <v>139</v>
      </c>
      <c r="C46" s="58" t="s">
        <v>223</v>
      </c>
      <c r="D46" s="40" t="s">
        <v>127</v>
      </c>
      <c r="E46" s="41">
        <v>18</v>
      </c>
      <c r="F46" s="41">
        <v>25</v>
      </c>
      <c r="G46" s="41">
        <v>18</v>
      </c>
      <c r="H46" s="41">
        <v>22</v>
      </c>
      <c r="I46" s="41">
        <v>7</v>
      </c>
      <c r="J46" s="40">
        <f t="shared" si="2"/>
        <v>90</v>
      </c>
      <c r="K46" s="40" t="str">
        <f t="shared" si="3"/>
        <v>Xuất sắc</v>
      </c>
      <c r="L46" s="34" t="s">
        <v>128</v>
      </c>
      <c r="M46" s="34" t="s">
        <v>124</v>
      </c>
      <c r="N46" s="1" t="s">
        <v>266</v>
      </c>
    </row>
    <row r="47" spans="1:15" ht="16.5">
      <c r="A47" s="38">
        <v>12</v>
      </c>
      <c r="B47" s="39" t="s">
        <v>140</v>
      </c>
      <c r="C47" s="58" t="s">
        <v>224</v>
      </c>
      <c r="D47" s="40" t="s">
        <v>127</v>
      </c>
      <c r="E47" s="41">
        <v>18</v>
      </c>
      <c r="F47" s="41">
        <v>25</v>
      </c>
      <c r="G47" s="41">
        <v>18</v>
      </c>
      <c r="H47" s="41">
        <v>22</v>
      </c>
      <c r="I47" s="41">
        <v>5</v>
      </c>
      <c r="J47" s="40">
        <f t="shared" si="2"/>
        <v>88</v>
      </c>
      <c r="K47" s="40" t="str">
        <f t="shared" si="3"/>
        <v>Tốt</v>
      </c>
      <c r="L47" s="34" t="s">
        <v>128</v>
      </c>
      <c r="M47" s="34" t="s">
        <v>124</v>
      </c>
      <c r="N47" s="1" t="s">
        <v>266</v>
      </c>
    </row>
    <row r="48" spans="1:15" ht="16.5">
      <c r="A48" s="38">
        <v>13</v>
      </c>
      <c r="B48" s="39" t="s">
        <v>141</v>
      </c>
      <c r="C48" s="58" t="s">
        <v>225</v>
      </c>
      <c r="D48" s="40" t="s">
        <v>127</v>
      </c>
      <c r="E48" s="41">
        <v>18</v>
      </c>
      <c r="F48" s="41">
        <v>25</v>
      </c>
      <c r="G48" s="41">
        <v>18</v>
      </c>
      <c r="H48" s="41">
        <v>22</v>
      </c>
      <c r="I48" s="41">
        <v>7</v>
      </c>
      <c r="J48" s="40">
        <f t="shared" si="2"/>
        <v>90</v>
      </c>
      <c r="K48" s="40" t="str">
        <f t="shared" si="3"/>
        <v>Xuất sắc</v>
      </c>
      <c r="L48" s="34" t="s">
        <v>128</v>
      </c>
      <c r="M48" s="34" t="s">
        <v>124</v>
      </c>
      <c r="N48" s="1" t="s">
        <v>266</v>
      </c>
    </row>
    <row r="49" spans="1:14" ht="16.5">
      <c r="A49" s="38">
        <v>14</v>
      </c>
      <c r="B49" s="39" t="s">
        <v>142</v>
      </c>
      <c r="C49" s="58" t="s">
        <v>226</v>
      </c>
      <c r="D49" s="40" t="s">
        <v>127</v>
      </c>
      <c r="E49" s="41">
        <v>18</v>
      </c>
      <c r="F49" s="41">
        <v>25</v>
      </c>
      <c r="G49" s="41">
        <v>18</v>
      </c>
      <c r="H49" s="41">
        <v>22</v>
      </c>
      <c r="I49" s="41">
        <v>5</v>
      </c>
      <c r="J49" s="40">
        <f t="shared" si="2"/>
        <v>88</v>
      </c>
      <c r="K49" s="40" t="str">
        <f t="shared" si="3"/>
        <v>Tốt</v>
      </c>
      <c r="L49" s="34" t="s">
        <v>128</v>
      </c>
      <c r="M49" s="34" t="s">
        <v>124</v>
      </c>
      <c r="N49" s="1" t="s">
        <v>266</v>
      </c>
    </row>
    <row r="50" spans="1:14" ht="16.5">
      <c r="A50" s="38">
        <v>15</v>
      </c>
      <c r="B50" s="39" t="s">
        <v>143</v>
      </c>
      <c r="C50" s="58" t="s">
        <v>227</v>
      </c>
      <c r="D50" s="40" t="s">
        <v>127</v>
      </c>
      <c r="E50" s="41">
        <v>18</v>
      </c>
      <c r="F50" s="41">
        <v>25</v>
      </c>
      <c r="G50" s="41">
        <v>18</v>
      </c>
      <c r="H50" s="41">
        <v>22</v>
      </c>
      <c r="I50" s="41">
        <v>5</v>
      </c>
      <c r="J50" s="40">
        <f t="shared" si="2"/>
        <v>88</v>
      </c>
      <c r="K50" s="40" t="str">
        <f t="shared" si="3"/>
        <v>Tốt</v>
      </c>
      <c r="L50" s="34" t="s">
        <v>128</v>
      </c>
      <c r="M50" s="34" t="s">
        <v>124</v>
      </c>
      <c r="N50" s="1" t="s">
        <v>266</v>
      </c>
    </row>
    <row r="51" spans="1:14" ht="16.5">
      <c r="A51" s="38">
        <v>16</v>
      </c>
      <c r="B51" s="39" t="s">
        <v>144</v>
      </c>
      <c r="C51" s="58" t="s">
        <v>228</v>
      </c>
      <c r="D51" s="40" t="s">
        <v>127</v>
      </c>
      <c r="E51" s="41">
        <v>18</v>
      </c>
      <c r="F51" s="41">
        <v>25</v>
      </c>
      <c r="G51" s="41">
        <v>18</v>
      </c>
      <c r="H51" s="41">
        <v>22</v>
      </c>
      <c r="I51" s="41">
        <v>5</v>
      </c>
      <c r="J51" s="40">
        <f t="shared" si="2"/>
        <v>88</v>
      </c>
      <c r="K51" s="40" t="str">
        <f t="shared" si="3"/>
        <v>Tốt</v>
      </c>
      <c r="L51" s="34" t="s">
        <v>128</v>
      </c>
      <c r="M51" s="34" t="s">
        <v>124</v>
      </c>
      <c r="N51" s="1" t="s">
        <v>266</v>
      </c>
    </row>
    <row r="52" spans="1:14" ht="16.5">
      <c r="A52" s="38">
        <v>17</v>
      </c>
      <c r="B52" s="39" t="s">
        <v>145</v>
      </c>
      <c r="C52" s="58" t="s">
        <v>229</v>
      </c>
      <c r="D52" s="40" t="s">
        <v>127</v>
      </c>
      <c r="E52" s="41">
        <v>18</v>
      </c>
      <c r="F52" s="41">
        <v>25</v>
      </c>
      <c r="G52" s="41">
        <v>18</v>
      </c>
      <c r="H52" s="41">
        <v>22</v>
      </c>
      <c r="I52" s="41">
        <v>5</v>
      </c>
      <c r="J52" s="40">
        <f t="shared" si="2"/>
        <v>88</v>
      </c>
      <c r="K52" s="40" t="str">
        <f t="shared" si="3"/>
        <v>Tốt</v>
      </c>
      <c r="L52" s="34" t="s">
        <v>128</v>
      </c>
      <c r="M52" s="34" t="s">
        <v>124</v>
      </c>
      <c r="N52" s="1" t="s">
        <v>266</v>
      </c>
    </row>
    <row r="53" spans="1:14" ht="16.5">
      <c r="A53" s="38">
        <v>18</v>
      </c>
      <c r="B53" s="39" t="s">
        <v>146</v>
      </c>
      <c r="C53" s="58" t="s">
        <v>230</v>
      </c>
      <c r="D53" s="40" t="s">
        <v>127</v>
      </c>
      <c r="E53" s="41">
        <v>18</v>
      </c>
      <c r="F53" s="41">
        <v>25</v>
      </c>
      <c r="G53" s="41">
        <v>18</v>
      </c>
      <c r="H53" s="41">
        <v>22</v>
      </c>
      <c r="I53" s="41">
        <v>5</v>
      </c>
      <c r="J53" s="40">
        <f t="shared" si="2"/>
        <v>88</v>
      </c>
      <c r="K53" s="40" t="str">
        <f t="shared" si="3"/>
        <v>Tốt</v>
      </c>
      <c r="L53" s="34" t="s">
        <v>128</v>
      </c>
      <c r="M53" s="34" t="s">
        <v>124</v>
      </c>
      <c r="N53" s="1" t="s">
        <v>266</v>
      </c>
    </row>
    <row r="54" spans="1:14" ht="16.5">
      <c r="A54" s="38">
        <v>19</v>
      </c>
      <c r="B54" s="39" t="s">
        <v>147</v>
      </c>
      <c r="C54" s="58" t="s">
        <v>231</v>
      </c>
      <c r="D54" s="40" t="s">
        <v>127</v>
      </c>
      <c r="E54" s="41">
        <v>18</v>
      </c>
      <c r="F54" s="41">
        <v>25</v>
      </c>
      <c r="G54" s="41">
        <v>18</v>
      </c>
      <c r="H54" s="41">
        <v>22</v>
      </c>
      <c r="I54" s="41">
        <v>5</v>
      </c>
      <c r="J54" s="40">
        <f t="shared" si="2"/>
        <v>88</v>
      </c>
      <c r="K54" s="40" t="str">
        <f t="shared" si="3"/>
        <v>Tốt</v>
      </c>
      <c r="L54" s="34" t="s">
        <v>128</v>
      </c>
      <c r="M54" s="34" t="s">
        <v>124</v>
      </c>
      <c r="N54" s="1" t="s">
        <v>266</v>
      </c>
    </row>
    <row r="55" spans="1:14" ht="16.5">
      <c r="A55" s="38">
        <v>20</v>
      </c>
      <c r="B55" s="39" t="s">
        <v>148</v>
      </c>
      <c r="C55" s="58" t="s">
        <v>232</v>
      </c>
      <c r="D55" s="40" t="s">
        <v>127</v>
      </c>
      <c r="E55" s="41">
        <v>18</v>
      </c>
      <c r="F55" s="41">
        <v>25</v>
      </c>
      <c r="G55" s="41">
        <v>18</v>
      </c>
      <c r="H55" s="41">
        <v>22</v>
      </c>
      <c r="I55" s="41">
        <v>5</v>
      </c>
      <c r="J55" s="40">
        <f t="shared" si="2"/>
        <v>88</v>
      </c>
      <c r="K55" s="40" t="str">
        <f t="shared" si="3"/>
        <v>Tốt</v>
      </c>
      <c r="L55" s="34" t="s">
        <v>128</v>
      </c>
      <c r="M55" s="34" t="s">
        <v>124</v>
      </c>
      <c r="N55" s="1" t="s">
        <v>266</v>
      </c>
    </row>
    <row r="56" spans="1:14" ht="16.5">
      <c r="A56" s="38">
        <v>21</v>
      </c>
      <c r="B56" s="39" t="s">
        <v>149</v>
      </c>
      <c r="C56" s="58" t="s">
        <v>233</v>
      </c>
      <c r="D56" s="40" t="s">
        <v>127</v>
      </c>
      <c r="E56" s="41">
        <v>17</v>
      </c>
      <c r="F56" s="41">
        <v>25</v>
      </c>
      <c r="G56" s="41">
        <v>18</v>
      </c>
      <c r="H56" s="41">
        <v>22</v>
      </c>
      <c r="I56" s="41">
        <v>5</v>
      </c>
      <c r="J56" s="40">
        <f t="shared" si="2"/>
        <v>87</v>
      </c>
      <c r="K56" s="40" t="str">
        <f t="shared" si="3"/>
        <v>Tốt</v>
      </c>
      <c r="L56" s="34" t="s">
        <v>128</v>
      </c>
      <c r="M56" s="34" t="s">
        <v>124</v>
      </c>
      <c r="N56" s="1" t="s">
        <v>266</v>
      </c>
    </row>
    <row r="57" spans="1:14" ht="16.5">
      <c r="A57" s="38">
        <v>22</v>
      </c>
      <c r="B57" s="39" t="s">
        <v>150</v>
      </c>
      <c r="C57" s="58" t="s">
        <v>234</v>
      </c>
      <c r="D57" s="40" t="s">
        <v>127</v>
      </c>
      <c r="E57" s="41">
        <v>18</v>
      </c>
      <c r="F57" s="41">
        <v>25</v>
      </c>
      <c r="G57" s="41">
        <v>18</v>
      </c>
      <c r="H57" s="41">
        <v>22</v>
      </c>
      <c r="I57" s="41">
        <v>5</v>
      </c>
      <c r="J57" s="40">
        <f t="shared" si="2"/>
        <v>88</v>
      </c>
      <c r="K57" s="40" t="str">
        <f t="shared" si="3"/>
        <v>Tốt</v>
      </c>
      <c r="L57" s="34" t="s">
        <v>128</v>
      </c>
      <c r="M57" s="34" t="s">
        <v>124</v>
      </c>
      <c r="N57" s="1" t="s">
        <v>266</v>
      </c>
    </row>
    <row r="58" spans="1:14" ht="16.5">
      <c r="A58" s="38">
        <v>23</v>
      </c>
      <c r="B58" s="39" t="s">
        <v>151</v>
      </c>
      <c r="C58" s="58" t="s">
        <v>235</v>
      </c>
      <c r="D58" s="40" t="s">
        <v>127</v>
      </c>
      <c r="E58" s="41">
        <v>17</v>
      </c>
      <c r="F58" s="41">
        <v>25</v>
      </c>
      <c r="G58" s="41">
        <v>18</v>
      </c>
      <c r="H58" s="41">
        <v>22</v>
      </c>
      <c r="I58" s="41">
        <v>5</v>
      </c>
      <c r="J58" s="40">
        <f t="shared" si="2"/>
        <v>87</v>
      </c>
      <c r="K58" s="40" t="str">
        <f t="shared" si="3"/>
        <v>Tốt</v>
      </c>
      <c r="L58" s="34" t="s">
        <v>128</v>
      </c>
      <c r="M58" s="34" t="s">
        <v>124</v>
      </c>
      <c r="N58" s="1" t="s">
        <v>266</v>
      </c>
    </row>
    <row r="59" spans="1:14" ht="16.5">
      <c r="A59" s="38">
        <v>24</v>
      </c>
      <c r="B59" s="39" t="s">
        <v>152</v>
      </c>
      <c r="C59" s="58" t="s">
        <v>236</v>
      </c>
      <c r="D59" s="40" t="s">
        <v>127</v>
      </c>
      <c r="E59" s="41">
        <v>18</v>
      </c>
      <c r="F59" s="41">
        <v>25</v>
      </c>
      <c r="G59" s="41">
        <v>18</v>
      </c>
      <c r="H59" s="41">
        <v>22</v>
      </c>
      <c r="I59" s="41">
        <v>5</v>
      </c>
      <c r="J59" s="40">
        <f t="shared" si="2"/>
        <v>88</v>
      </c>
      <c r="K59" s="40" t="str">
        <f t="shared" si="3"/>
        <v>Tốt</v>
      </c>
      <c r="L59" s="34" t="s">
        <v>128</v>
      </c>
      <c r="M59" s="34" t="s">
        <v>124</v>
      </c>
      <c r="N59" s="1" t="s">
        <v>266</v>
      </c>
    </row>
    <row r="60" spans="1:14" ht="16.5">
      <c r="A60" s="38">
        <v>25</v>
      </c>
      <c r="B60" s="39" t="s">
        <v>153</v>
      </c>
      <c r="C60" s="58" t="s">
        <v>237</v>
      </c>
      <c r="D60" s="40" t="s">
        <v>127</v>
      </c>
      <c r="E60" s="41">
        <v>18</v>
      </c>
      <c r="F60" s="41">
        <v>25</v>
      </c>
      <c r="G60" s="41">
        <v>18</v>
      </c>
      <c r="H60" s="41">
        <v>22</v>
      </c>
      <c r="I60" s="41">
        <v>5</v>
      </c>
      <c r="J60" s="40">
        <f t="shared" si="2"/>
        <v>88</v>
      </c>
      <c r="K60" s="40" t="str">
        <f t="shared" si="3"/>
        <v>Tốt</v>
      </c>
      <c r="L60" s="34" t="s">
        <v>128</v>
      </c>
      <c r="M60" s="34" t="s">
        <v>124</v>
      </c>
      <c r="N60" s="1" t="s">
        <v>266</v>
      </c>
    </row>
    <row r="61" spans="1:14" ht="16.5">
      <c r="A61" s="38">
        <v>26</v>
      </c>
      <c r="B61" s="39" t="s">
        <v>154</v>
      </c>
      <c r="C61" s="58" t="s">
        <v>238</v>
      </c>
      <c r="D61" s="40" t="s">
        <v>127</v>
      </c>
      <c r="E61" s="42">
        <v>17</v>
      </c>
      <c r="F61" s="42">
        <v>15</v>
      </c>
      <c r="G61" s="42">
        <v>18</v>
      </c>
      <c r="H61" s="42">
        <v>20</v>
      </c>
      <c r="I61" s="42">
        <v>5</v>
      </c>
      <c r="J61" s="43">
        <v>80</v>
      </c>
      <c r="K61" s="43" t="str">
        <f t="shared" si="3"/>
        <v>Tốt</v>
      </c>
      <c r="L61" s="34" t="s">
        <v>128</v>
      </c>
      <c r="M61" s="34" t="s">
        <v>124</v>
      </c>
      <c r="N61" s="1" t="s">
        <v>266</v>
      </c>
    </row>
    <row r="62" spans="1:14" ht="16.5">
      <c r="A62" s="38">
        <v>27</v>
      </c>
      <c r="B62" s="39" t="s">
        <v>155</v>
      </c>
      <c r="C62" s="58" t="s">
        <v>239</v>
      </c>
      <c r="D62" s="40" t="s">
        <v>127</v>
      </c>
      <c r="E62" s="42">
        <v>17</v>
      </c>
      <c r="F62" s="42">
        <v>15</v>
      </c>
      <c r="G62" s="42">
        <v>18</v>
      </c>
      <c r="H62" s="42">
        <v>20</v>
      </c>
      <c r="I62" s="42">
        <v>5</v>
      </c>
      <c r="J62" s="43">
        <v>80</v>
      </c>
      <c r="K62" s="43" t="str">
        <f t="shared" si="3"/>
        <v>Tốt</v>
      </c>
      <c r="L62" s="34" t="s">
        <v>128</v>
      </c>
      <c r="M62" s="34" t="s">
        <v>124</v>
      </c>
      <c r="N62" s="1" t="s">
        <v>266</v>
      </c>
    </row>
    <row r="63" spans="1:14" ht="16.5">
      <c r="A63" s="38">
        <v>28</v>
      </c>
      <c r="B63" s="39" t="s">
        <v>156</v>
      </c>
      <c r="C63" s="58" t="s">
        <v>240</v>
      </c>
      <c r="D63" s="40" t="s">
        <v>127</v>
      </c>
      <c r="E63" s="40">
        <v>18</v>
      </c>
      <c r="F63" s="40">
        <v>25</v>
      </c>
      <c r="G63" s="40">
        <v>18</v>
      </c>
      <c r="H63" s="40">
        <v>22</v>
      </c>
      <c r="I63" s="41">
        <v>7</v>
      </c>
      <c r="J63" s="40">
        <f t="shared" si="2"/>
        <v>90</v>
      </c>
      <c r="K63" s="40" t="str">
        <f t="shared" si="3"/>
        <v>Xuất sắc</v>
      </c>
      <c r="L63" s="34" t="s">
        <v>128</v>
      </c>
      <c r="M63" s="34" t="s">
        <v>124</v>
      </c>
      <c r="N63" s="1" t="s">
        <v>266</v>
      </c>
    </row>
    <row r="64" spans="1:14" ht="16.5">
      <c r="A64" s="38">
        <v>29</v>
      </c>
      <c r="B64" s="39" t="s">
        <v>157</v>
      </c>
      <c r="C64" s="58" t="s">
        <v>241</v>
      </c>
      <c r="D64" s="40" t="s">
        <v>127</v>
      </c>
      <c r="E64" s="40">
        <v>18</v>
      </c>
      <c r="F64" s="40">
        <v>25</v>
      </c>
      <c r="G64" s="40">
        <v>18</v>
      </c>
      <c r="H64" s="40">
        <v>22</v>
      </c>
      <c r="I64" s="41">
        <v>5</v>
      </c>
      <c r="J64" s="40">
        <f t="shared" si="2"/>
        <v>88</v>
      </c>
      <c r="K64" s="40" t="str">
        <f t="shared" si="3"/>
        <v>Tốt</v>
      </c>
      <c r="L64" s="34" t="s">
        <v>128</v>
      </c>
      <c r="M64" s="34" t="s">
        <v>124</v>
      </c>
      <c r="N64" s="1" t="s">
        <v>266</v>
      </c>
    </row>
    <row r="65" spans="1:14" ht="16.5">
      <c r="A65" s="38">
        <v>30</v>
      </c>
      <c r="B65" s="39" t="s">
        <v>158</v>
      </c>
      <c r="C65" s="58" t="s">
        <v>242</v>
      </c>
      <c r="D65" s="40" t="s">
        <v>127</v>
      </c>
      <c r="E65" s="40">
        <v>18</v>
      </c>
      <c r="F65" s="40">
        <v>25</v>
      </c>
      <c r="G65" s="40">
        <v>18</v>
      </c>
      <c r="H65" s="40">
        <v>22</v>
      </c>
      <c r="I65" s="41">
        <v>5</v>
      </c>
      <c r="J65" s="40">
        <f t="shared" si="2"/>
        <v>88</v>
      </c>
      <c r="K65" s="40" t="str">
        <f t="shared" si="3"/>
        <v>Tốt</v>
      </c>
      <c r="L65" s="34" t="s">
        <v>128</v>
      </c>
      <c r="M65" s="34" t="s">
        <v>124</v>
      </c>
      <c r="N65" s="1" t="s">
        <v>266</v>
      </c>
    </row>
    <row r="66" spans="1:14" ht="16.5">
      <c r="A66" s="38">
        <v>31</v>
      </c>
      <c r="B66" s="39" t="s">
        <v>159</v>
      </c>
      <c r="C66" s="58" t="s">
        <v>243</v>
      </c>
      <c r="D66" s="40" t="s">
        <v>127</v>
      </c>
      <c r="E66" s="40">
        <v>18</v>
      </c>
      <c r="F66" s="40">
        <v>25</v>
      </c>
      <c r="G66" s="40">
        <v>18</v>
      </c>
      <c r="H66" s="40">
        <v>22</v>
      </c>
      <c r="I66" s="41">
        <v>5</v>
      </c>
      <c r="J66" s="40">
        <f t="shared" si="2"/>
        <v>88</v>
      </c>
      <c r="K66" s="40" t="str">
        <f t="shared" si="3"/>
        <v>Tốt</v>
      </c>
      <c r="L66" s="34" t="s">
        <v>128</v>
      </c>
      <c r="M66" s="34" t="s">
        <v>124</v>
      </c>
      <c r="N66" s="1" t="s">
        <v>266</v>
      </c>
    </row>
    <row r="67" spans="1:14" ht="16.5">
      <c r="A67" s="44">
        <v>32</v>
      </c>
      <c r="B67" s="45" t="s">
        <v>160</v>
      </c>
      <c r="C67" s="58" t="s">
        <v>244</v>
      </c>
      <c r="D67" s="46" t="s">
        <v>127</v>
      </c>
      <c r="E67" s="46">
        <v>18</v>
      </c>
      <c r="F67" s="46">
        <v>25</v>
      </c>
      <c r="G67" s="46">
        <v>18</v>
      </c>
      <c r="H67" s="46">
        <v>22</v>
      </c>
      <c r="I67" s="47">
        <v>5</v>
      </c>
      <c r="J67" s="46">
        <f t="shared" si="2"/>
        <v>88</v>
      </c>
      <c r="K67" s="46" t="str">
        <f t="shared" si="3"/>
        <v>Tốt</v>
      </c>
      <c r="L67" s="34" t="s">
        <v>128</v>
      </c>
      <c r="M67" s="34" t="s">
        <v>124</v>
      </c>
      <c r="N67" s="1" t="s">
        <v>266</v>
      </c>
    </row>
    <row r="68" spans="1:14">
      <c r="A68" s="50">
        <v>1</v>
      </c>
      <c r="B68" s="51" t="s">
        <v>161</v>
      </c>
      <c r="C68" s="57" t="s">
        <v>245</v>
      </c>
      <c r="D68" s="50" t="s">
        <v>268</v>
      </c>
      <c r="E68" s="50">
        <v>19</v>
      </c>
      <c r="F68" s="50">
        <v>25</v>
      </c>
      <c r="G68" s="50">
        <v>20</v>
      </c>
      <c r="H68" s="50">
        <v>25</v>
      </c>
      <c r="I68" s="50">
        <v>7</v>
      </c>
      <c r="J68" s="50">
        <v>96</v>
      </c>
      <c r="K68" s="52" t="str">
        <f t="shared" ref="K68:K109" si="4">IF(J68&gt;=90,"Xuất sắc",IF(J68&gt;=80,"Tốt",IF(J68&gt;=65,"Khá",IF(J68&gt;=50,"Trung bình",IF(J68&gt;=35,"Yếu", "Kém")))))</f>
        <v>Xuất sắc</v>
      </c>
      <c r="L68" s="53" t="s">
        <v>162</v>
      </c>
      <c r="M68" s="54" t="s">
        <v>163</v>
      </c>
      <c r="N68" s="1" t="s">
        <v>266</v>
      </c>
    </row>
    <row r="69" spans="1:14">
      <c r="A69" s="50">
        <v>2</v>
      </c>
      <c r="B69" s="51" t="s">
        <v>164</v>
      </c>
      <c r="C69" s="57" t="s">
        <v>246</v>
      </c>
      <c r="D69" s="50" t="s">
        <v>268</v>
      </c>
      <c r="E69" s="50">
        <v>15</v>
      </c>
      <c r="F69" s="50">
        <v>25</v>
      </c>
      <c r="G69" s="50">
        <v>17</v>
      </c>
      <c r="H69" s="50">
        <v>23</v>
      </c>
      <c r="I69" s="50">
        <v>2</v>
      </c>
      <c r="J69" s="50">
        <v>82</v>
      </c>
      <c r="K69" s="52" t="str">
        <f t="shared" si="4"/>
        <v>Tốt</v>
      </c>
      <c r="L69" s="53" t="s">
        <v>162</v>
      </c>
      <c r="M69" s="54" t="s">
        <v>163</v>
      </c>
      <c r="N69" s="1" t="s">
        <v>266</v>
      </c>
    </row>
    <row r="70" spans="1:14">
      <c r="A70" s="50">
        <v>3</v>
      </c>
      <c r="B70" s="51" t="s">
        <v>165</v>
      </c>
      <c r="C70" s="57" t="s">
        <v>247</v>
      </c>
      <c r="D70" s="50" t="s">
        <v>268</v>
      </c>
      <c r="E70" s="50">
        <v>17</v>
      </c>
      <c r="F70" s="50">
        <v>25</v>
      </c>
      <c r="G70" s="50">
        <v>20</v>
      </c>
      <c r="H70" s="50">
        <v>25</v>
      </c>
      <c r="I70" s="50">
        <v>3</v>
      </c>
      <c r="J70" s="50">
        <v>90</v>
      </c>
      <c r="K70" s="52" t="str">
        <f t="shared" si="4"/>
        <v>Xuất sắc</v>
      </c>
      <c r="L70" s="53" t="s">
        <v>162</v>
      </c>
      <c r="M70" s="54" t="s">
        <v>163</v>
      </c>
      <c r="N70" s="1" t="s">
        <v>266</v>
      </c>
    </row>
    <row r="71" spans="1:14">
      <c r="A71" s="50">
        <v>4</v>
      </c>
      <c r="B71" s="51" t="s">
        <v>166</v>
      </c>
      <c r="C71" s="57" t="s">
        <v>248</v>
      </c>
      <c r="D71" s="50" t="s">
        <v>268</v>
      </c>
      <c r="E71" s="50">
        <v>19</v>
      </c>
      <c r="F71" s="50">
        <v>25</v>
      </c>
      <c r="G71" s="50">
        <v>20</v>
      </c>
      <c r="H71" s="50">
        <v>25</v>
      </c>
      <c r="I71" s="50">
        <v>8</v>
      </c>
      <c r="J71" s="50">
        <v>97</v>
      </c>
      <c r="K71" s="52" t="str">
        <f t="shared" si="4"/>
        <v>Xuất sắc</v>
      </c>
      <c r="L71" s="53" t="s">
        <v>162</v>
      </c>
      <c r="M71" s="54" t="s">
        <v>163</v>
      </c>
      <c r="N71" s="1" t="s">
        <v>266</v>
      </c>
    </row>
    <row r="72" spans="1:14">
      <c r="A72" s="50">
        <v>5</v>
      </c>
      <c r="B72" s="51" t="s">
        <v>167</v>
      </c>
      <c r="C72" s="57" t="s">
        <v>249</v>
      </c>
      <c r="D72" s="50" t="s">
        <v>268</v>
      </c>
      <c r="E72" s="50">
        <v>19</v>
      </c>
      <c r="F72" s="50">
        <v>25</v>
      </c>
      <c r="G72" s="50">
        <v>20</v>
      </c>
      <c r="H72" s="50">
        <v>25</v>
      </c>
      <c r="I72" s="50">
        <v>7</v>
      </c>
      <c r="J72" s="50">
        <v>96</v>
      </c>
      <c r="K72" s="52" t="str">
        <f t="shared" si="4"/>
        <v>Xuất sắc</v>
      </c>
      <c r="L72" s="53" t="s">
        <v>162</v>
      </c>
      <c r="M72" s="54" t="s">
        <v>163</v>
      </c>
      <c r="N72" s="1" t="s">
        <v>266</v>
      </c>
    </row>
    <row r="73" spans="1:14">
      <c r="A73" s="50">
        <v>6</v>
      </c>
      <c r="B73" s="51" t="s">
        <v>168</v>
      </c>
      <c r="C73" s="57" t="s">
        <v>250</v>
      </c>
      <c r="D73" s="50" t="s">
        <v>268</v>
      </c>
      <c r="E73" s="50">
        <v>18</v>
      </c>
      <c r="F73" s="50">
        <v>25</v>
      </c>
      <c r="G73" s="50">
        <v>20</v>
      </c>
      <c r="H73" s="50">
        <v>25</v>
      </c>
      <c r="I73" s="50">
        <v>3</v>
      </c>
      <c r="J73" s="50">
        <v>91</v>
      </c>
      <c r="K73" s="52" t="str">
        <f t="shared" si="4"/>
        <v>Xuất sắc</v>
      </c>
      <c r="L73" s="53" t="s">
        <v>162</v>
      </c>
      <c r="M73" s="54" t="s">
        <v>163</v>
      </c>
      <c r="N73" s="1" t="s">
        <v>266</v>
      </c>
    </row>
    <row r="74" spans="1:14">
      <c r="A74" s="50">
        <v>7</v>
      </c>
      <c r="B74" s="51" t="s">
        <v>169</v>
      </c>
      <c r="C74" s="57" t="s">
        <v>251</v>
      </c>
      <c r="D74" s="50" t="s">
        <v>268</v>
      </c>
      <c r="E74" s="50">
        <v>17</v>
      </c>
      <c r="F74" s="50">
        <v>25</v>
      </c>
      <c r="G74" s="50">
        <v>20</v>
      </c>
      <c r="H74" s="50">
        <v>25</v>
      </c>
      <c r="I74" s="50">
        <v>2</v>
      </c>
      <c r="J74" s="50">
        <v>89</v>
      </c>
      <c r="K74" s="52" t="str">
        <f t="shared" si="4"/>
        <v>Tốt</v>
      </c>
      <c r="L74" s="53" t="s">
        <v>162</v>
      </c>
      <c r="M74" s="54" t="s">
        <v>163</v>
      </c>
      <c r="N74" s="1" t="s">
        <v>266</v>
      </c>
    </row>
    <row r="75" spans="1:14">
      <c r="A75" s="50">
        <v>8</v>
      </c>
      <c r="B75" s="51" t="s">
        <v>170</v>
      </c>
      <c r="C75" s="57" t="s">
        <v>252</v>
      </c>
      <c r="D75" s="50" t="s">
        <v>268</v>
      </c>
      <c r="E75" s="50">
        <v>17</v>
      </c>
      <c r="F75" s="50">
        <v>25</v>
      </c>
      <c r="G75" s="50">
        <v>20</v>
      </c>
      <c r="H75" s="50">
        <v>25</v>
      </c>
      <c r="I75" s="50">
        <v>5</v>
      </c>
      <c r="J75" s="50">
        <v>92</v>
      </c>
      <c r="K75" s="52" t="str">
        <f t="shared" si="4"/>
        <v>Xuất sắc</v>
      </c>
      <c r="L75" s="53" t="s">
        <v>162</v>
      </c>
      <c r="M75" s="54" t="s">
        <v>163</v>
      </c>
      <c r="N75" s="1" t="s">
        <v>266</v>
      </c>
    </row>
    <row r="76" spans="1:14">
      <c r="A76" s="50">
        <v>9</v>
      </c>
      <c r="B76" s="51" t="s">
        <v>171</v>
      </c>
      <c r="C76" s="57" t="s">
        <v>253</v>
      </c>
      <c r="D76" s="50" t="s">
        <v>268</v>
      </c>
      <c r="E76" s="50">
        <v>17</v>
      </c>
      <c r="F76" s="50">
        <v>25</v>
      </c>
      <c r="G76" s="50">
        <v>18</v>
      </c>
      <c r="H76" s="50">
        <v>25</v>
      </c>
      <c r="I76" s="50">
        <v>2</v>
      </c>
      <c r="J76" s="50">
        <v>87</v>
      </c>
      <c r="K76" s="52" t="str">
        <f t="shared" si="4"/>
        <v>Tốt</v>
      </c>
      <c r="L76" s="53" t="s">
        <v>162</v>
      </c>
      <c r="M76" s="54" t="s">
        <v>163</v>
      </c>
      <c r="N76" s="1" t="s">
        <v>266</v>
      </c>
    </row>
    <row r="77" spans="1:14">
      <c r="A77" s="50">
        <v>10</v>
      </c>
      <c r="B77" s="51" t="s">
        <v>172</v>
      </c>
      <c r="C77" s="57" t="s">
        <v>254</v>
      </c>
      <c r="D77" s="50" t="s">
        <v>268</v>
      </c>
      <c r="E77" s="50">
        <v>16</v>
      </c>
      <c r="F77" s="50">
        <v>22</v>
      </c>
      <c r="G77" s="50">
        <v>18</v>
      </c>
      <c r="H77" s="50">
        <v>25</v>
      </c>
      <c r="I77" s="50">
        <v>2</v>
      </c>
      <c r="J77" s="50">
        <v>83</v>
      </c>
      <c r="K77" s="52" t="str">
        <f t="shared" si="4"/>
        <v>Tốt</v>
      </c>
      <c r="L77" s="53" t="s">
        <v>162</v>
      </c>
      <c r="M77" s="54" t="s">
        <v>163</v>
      </c>
      <c r="N77" s="1" t="s">
        <v>266</v>
      </c>
    </row>
    <row r="78" spans="1:14">
      <c r="A78" s="50">
        <v>11</v>
      </c>
      <c r="B78" s="51" t="s">
        <v>173</v>
      </c>
      <c r="C78" s="57" t="s">
        <v>255</v>
      </c>
      <c r="D78" s="50" t="s">
        <v>268</v>
      </c>
      <c r="E78" s="50">
        <v>17</v>
      </c>
      <c r="F78" s="50">
        <v>25</v>
      </c>
      <c r="G78" s="50">
        <v>20</v>
      </c>
      <c r="H78" s="50">
        <v>25</v>
      </c>
      <c r="I78" s="50">
        <v>2</v>
      </c>
      <c r="J78" s="50">
        <v>89</v>
      </c>
      <c r="K78" s="52" t="str">
        <f t="shared" si="4"/>
        <v>Tốt</v>
      </c>
      <c r="L78" s="53" t="s">
        <v>162</v>
      </c>
      <c r="M78" s="54" t="s">
        <v>163</v>
      </c>
      <c r="N78" s="1" t="s">
        <v>266</v>
      </c>
    </row>
    <row r="79" spans="1:14">
      <c r="A79" s="50">
        <v>12</v>
      </c>
      <c r="B79" s="51" t="s">
        <v>174</v>
      </c>
      <c r="C79" s="57" t="s">
        <v>256</v>
      </c>
      <c r="D79" s="50" t="s">
        <v>268</v>
      </c>
      <c r="E79" s="50">
        <v>18</v>
      </c>
      <c r="F79" s="50">
        <v>25</v>
      </c>
      <c r="G79" s="50">
        <v>20</v>
      </c>
      <c r="H79" s="50">
        <v>25</v>
      </c>
      <c r="I79" s="50">
        <v>4</v>
      </c>
      <c r="J79" s="50">
        <f t="shared" ref="J79:J87" si="5">SUM(E79:I79)</f>
        <v>92</v>
      </c>
      <c r="K79" s="52" t="str">
        <f t="shared" si="4"/>
        <v>Xuất sắc</v>
      </c>
      <c r="L79" s="53" t="s">
        <v>162</v>
      </c>
      <c r="M79" s="54" t="s">
        <v>163</v>
      </c>
      <c r="N79" s="1" t="s">
        <v>266</v>
      </c>
    </row>
    <row r="80" spans="1:14">
      <c r="A80" s="50">
        <v>13</v>
      </c>
      <c r="B80" s="51" t="s">
        <v>176</v>
      </c>
      <c r="C80" s="57" t="s">
        <v>257</v>
      </c>
      <c r="D80" s="50" t="s">
        <v>269</v>
      </c>
      <c r="E80" s="50">
        <v>18</v>
      </c>
      <c r="F80" s="50">
        <v>25</v>
      </c>
      <c r="G80" s="50">
        <v>19</v>
      </c>
      <c r="H80" s="50">
        <v>25</v>
      </c>
      <c r="I80" s="50">
        <v>2</v>
      </c>
      <c r="J80" s="50">
        <f t="shared" si="5"/>
        <v>89</v>
      </c>
      <c r="K80" s="52" t="str">
        <f t="shared" si="4"/>
        <v>Tốt</v>
      </c>
      <c r="L80" s="53" t="s">
        <v>162</v>
      </c>
      <c r="M80" s="54" t="s">
        <v>163</v>
      </c>
      <c r="N80" s="1" t="s">
        <v>266</v>
      </c>
    </row>
    <row r="81" spans="1:15">
      <c r="A81" s="50">
        <v>14</v>
      </c>
      <c r="B81" s="51" t="s">
        <v>177</v>
      </c>
      <c r="C81" s="57" t="s">
        <v>258</v>
      </c>
      <c r="D81" s="50" t="s">
        <v>175</v>
      </c>
      <c r="E81" s="50">
        <v>18</v>
      </c>
      <c r="F81" s="50">
        <v>25</v>
      </c>
      <c r="G81" s="50">
        <v>20</v>
      </c>
      <c r="H81" s="50">
        <v>25</v>
      </c>
      <c r="I81" s="50">
        <v>3</v>
      </c>
      <c r="J81" s="50">
        <f t="shared" si="5"/>
        <v>91</v>
      </c>
      <c r="K81" s="52" t="str">
        <f t="shared" si="4"/>
        <v>Xuất sắc</v>
      </c>
      <c r="L81" s="53" t="s">
        <v>162</v>
      </c>
      <c r="M81" s="54" t="s">
        <v>163</v>
      </c>
      <c r="N81" s="1" t="s">
        <v>266</v>
      </c>
    </row>
    <row r="82" spans="1:15">
      <c r="A82" s="50">
        <v>15</v>
      </c>
      <c r="B82" s="51" t="s">
        <v>178</v>
      </c>
      <c r="C82" s="57" t="s">
        <v>259</v>
      </c>
      <c r="D82" s="50" t="s">
        <v>175</v>
      </c>
      <c r="E82" s="50">
        <v>17</v>
      </c>
      <c r="F82" s="50">
        <v>25</v>
      </c>
      <c r="G82" s="50">
        <v>20</v>
      </c>
      <c r="H82" s="50">
        <v>25</v>
      </c>
      <c r="I82" s="50">
        <v>2</v>
      </c>
      <c r="J82" s="50">
        <f t="shared" si="5"/>
        <v>89</v>
      </c>
      <c r="K82" s="52" t="str">
        <f t="shared" si="4"/>
        <v>Tốt</v>
      </c>
      <c r="L82" s="53" t="s">
        <v>162</v>
      </c>
      <c r="M82" s="54" t="s">
        <v>163</v>
      </c>
      <c r="N82" s="1" t="s">
        <v>266</v>
      </c>
    </row>
    <row r="83" spans="1:15">
      <c r="A83" s="50">
        <v>16</v>
      </c>
      <c r="B83" s="51" t="s">
        <v>179</v>
      </c>
      <c r="C83" s="57" t="s">
        <v>260</v>
      </c>
      <c r="D83" s="50" t="s">
        <v>175</v>
      </c>
      <c r="E83" s="50">
        <v>17</v>
      </c>
      <c r="F83" s="50">
        <v>25</v>
      </c>
      <c r="G83" s="50">
        <v>20</v>
      </c>
      <c r="H83" s="50">
        <v>25</v>
      </c>
      <c r="I83" s="50">
        <v>3</v>
      </c>
      <c r="J83" s="50">
        <f t="shared" si="5"/>
        <v>90</v>
      </c>
      <c r="K83" s="52" t="str">
        <f t="shared" si="4"/>
        <v>Xuất sắc</v>
      </c>
      <c r="L83" s="53" t="s">
        <v>162</v>
      </c>
      <c r="M83" s="54" t="s">
        <v>163</v>
      </c>
      <c r="N83" s="1" t="s">
        <v>266</v>
      </c>
    </row>
    <row r="84" spans="1:15">
      <c r="A84" s="50">
        <v>17</v>
      </c>
      <c r="B84" s="51" t="s">
        <v>180</v>
      </c>
      <c r="C84" s="57" t="s">
        <v>261</v>
      </c>
      <c r="D84" s="50" t="s">
        <v>175</v>
      </c>
      <c r="E84" s="50">
        <v>17</v>
      </c>
      <c r="F84" s="50">
        <v>25</v>
      </c>
      <c r="G84" s="50">
        <v>20</v>
      </c>
      <c r="H84" s="50">
        <v>25</v>
      </c>
      <c r="I84" s="50">
        <v>2</v>
      </c>
      <c r="J84" s="50">
        <f t="shared" si="5"/>
        <v>89</v>
      </c>
      <c r="K84" s="52" t="str">
        <f t="shared" si="4"/>
        <v>Tốt</v>
      </c>
      <c r="L84" s="53" t="s">
        <v>162</v>
      </c>
      <c r="M84" s="54" t="s">
        <v>163</v>
      </c>
      <c r="N84" s="1" t="s">
        <v>266</v>
      </c>
    </row>
    <row r="85" spans="1:15">
      <c r="A85" s="50">
        <v>18</v>
      </c>
      <c r="B85" s="51" t="s">
        <v>181</v>
      </c>
      <c r="C85" s="57" t="s">
        <v>262</v>
      </c>
      <c r="D85" s="50" t="s">
        <v>175</v>
      </c>
      <c r="E85" s="50">
        <v>17</v>
      </c>
      <c r="F85" s="50">
        <v>25</v>
      </c>
      <c r="G85" s="50">
        <v>20</v>
      </c>
      <c r="H85" s="50">
        <v>25</v>
      </c>
      <c r="I85" s="50">
        <v>2</v>
      </c>
      <c r="J85" s="50">
        <f t="shared" si="5"/>
        <v>89</v>
      </c>
      <c r="K85" s="52" t="str">
        <f t="shared" si="4"/>
        <v>Tốt</v>
      </c>
      <c r="L85" s="53" t="s">
        <v>162</v>
      </c>
      <c r="M85" s="54" t="s">
        <v>163</v>
      </c>
      <c r="N85" s="1" t="s">
        <v>266</v>
      </c>
    </row>
    <row r="86" spans="1:15">
      <c r="A86" s="50">
        <v>19</v>
      </c>
      <c r="B86" s="55" t="s">
        <v>182</v>
      </c>
      <c r="C86" s="57" t="s">
        <v>263</v>
      </c>
      <c r="D86" s="9" t="s">
        <v>175</v>
      </c>
      <c r="E86" s="9">
        <v>17</v>
      </c>
      <c r="F86" s="9">
        <v>25</v>
      </c>
      <c r="G86" s="9">
        <v>20</v>
      </c>
      <c r="H86" s="9">
        <v>25</v>
      </c>
      <c r="I86" s="9">
        <v>5</v>
      </c>
      <c r="J86" s="50">
        <f t="shared" si="5"/>
        <v>92</v>
      </c>
      <c r="K86" s="14" t="str">
        <f t="shared" si="4"/>
        <v>Xuất sắc</v>
      </c>
      <c r="L86" s="53" t="s">
        <v>162</v>
      </c>
      <c r="M86" s="54" t="s">
        <v>163</v>
      </c>
      <c r="N86" s="1" t="s">
        <v>266</v>
      </c>
    </row>
    <row r="87" spans="1:15">
      <c r="A87" s="10">
        <v>20</v>
      </c>
      <c r="B87" s="56" t="s">
        <v>183</v>
      </c>
      <c r="C87" s="58" t="s">
        <v>264</v>
      </c>
      <c r="D87" s="10" t="s">
        <v>184</v>
      </c>
      <c r="E87" s="10">
        <v>18</v>
      </c>
      <c r="F87" s="10">
        <v>25</v>
      </c>
      <c r="G87" s="10">
        <v>19</v>
      </c>
      <c r="H87" s="10">
        <v>24</v>
      </c>
      <c r="I87" s="10">
        <v>4</v>
      </c>
      <c r="J87" s="50">
        <f t="shared" si="5"/>
        <v>90</v>
      </c>
      <c r="K87" s="15" t="str">
        <f t="shared" si="4"/>
        <v>Xuất sắc</v>
      </c>
      <c r="L87" s="53" t="s">
        <v>162</v>
      </c>
      <c r="M87" s="54" t="s">
        <v>163</v>
      </c>
      <c r="N87" s="1" t="s">
        <v>266</v>
      </c>
    </row>
    <row r="88" spans="1:15">
      <c r="A88" s="59">
        <v>1</v>
      </c>
      <c r="B88" s="60" t="s">
        <v>270</v>
      </c>
      <c r="C88" s="61" t="s">
        <v>271</v>
      </c>
      <c r="D88" s="62" t="s">
        <v>272</v>
      </c>
      <c r="E88" s="62">
        <v>15</v>
      </c>
      <c r="F88" s="62">
        <v>23</v>
      </c>
      <c r="G88" s="62">
        <v>18</v>
      </c>
      <c r="H88" s="62">
        <v>23</v>
      </c>
      <c r="I88" s="62">
        <v>2</v>
      </c>
      <c r="J88" s="62">
        <f t="shared" ref="J88:J109" si="6">SUM(E88:I88)</f>
        <v>81</v>
      </c>
      <c r="K88" s="62" t="str">
        <f t="shared" si="4"/>
        <v>Tốt</v>
      </c>
      <c r="L88" s="63" t="s">
        <v>315</v>
      </c>
      <c r="M88" s="1" t="s">
        <v>316</v>
      </c>
      <c r="N88" s="1" t="s">
        <v>266</v>
      </c>
    </row>
    <row r="89" spans="1:15">
      <c r="A89" s="64">
        <v>2</v>
      </c>
      <c r="B89" s="65" t="s">
        <v>273</v>
      </c>
      <c r="C89" s="66" t="s">
        <v>274</v>
      </c>
      <c r="D89" s="67" t="s">
        <v>272</v>
      </c>
      <c r="E89" s="67">
        <v>15</v>
      </c>
      <c r="F89" s="67">
        <v>23</v>
      </c>
      <c r="G89" s="67">
        <v>18</v>
      </c>
      <c r="H89" s="67">
        <v>23</v>
      </c>
      <c r="I89" s="67">
        <v>3</v>
      </c>
      <c r="J89" s="67">
        <f t="shared" si="6"/>
        <v>82</v>
      </c>
      <c r="K89" s="67" t="str">
        <f t="shared" si="4"/>
        <v>Tốt</v>
      </c>
      <c r="L89" s="63" t="s">
        <v>315</v>
      </c>
      <c r="M89" s="1" t="s">
        <v>316</v>
      </c>
      <c r="N89" s="1" t="s">
        <v>266</v>
      </c>
    </row>
    <row r="90" spans="1:15">
      <c r="A90" s="64">
        <v>3</v>
      </c>
      <c r="B90" s="65" t="s">
        <v>275</v>
      </c>
      <c r="C90" s="66" t="s">
        <v>276</v>
      </c>
      <c r="D90" s="67" t="s">
        <v>272</v>
      </c>
      <c r="E90" s="67">
        <v>20</v>
      </c>
      <c r="F90" s="67">
        <v>25</v>
      </c>
      <c r="G90" s="67">
        <v>20</v>
      </c>
      <c r="H90" s="67">
        <v>25</v>
      </c>
      <c r="I90" s="67">
        <v>5</v>
      </c>
      <c r="J90" s="67">
        <f t="shared" si="6"/>
        <v>95</v>
      </c>
      <c r="K90" s="67" t="str">
        <f t="shared" si="4"/>
        <v>Xuất sắc</v>
      </c>
      <c r="L90" s="63" t="s">
        <v>315</v>
      </c>
      <c r="M90" s="1" t="s">
        <v>316</v>
      </c>
      <c r="N90" s="1" t="s">
        <v>266</v>
      </c>
    </row>
    <row r="91" spans="1:15">
      <c r="A91" s="64">
        <v>4</v>
      </c>
      <c r="B91" s="65" t="s">
        <v>277</v>
      </c>
      <c r="C91" s="66" t="s">
        <v>278</v>
      </c>
      <c r="D91" s="67" t="s">
        <v>272</v>
      </c>
      <c r="E91" s="67">
        <v>20</v>
      </c>
      <c r="F91" s="67">
        <v>25</v>
      </c>
      <c r="G91" s="67">
        <v>20</v>
      </c>
      <c r="H91" s="67">
        <v>23</v>
      </c>
      <c r="I91" s="67">
        <v>10</v>
      </c>
      <c r="J91" s="67">
        <f t="shared" si="6"/>
        <v>98</v>
      </c>
      <c r="K91" s="67" t="str">
        <f t="shared" si="4"/>
        <v>Xuất sắc</v>
      </c>
      <c r="L91" s="63" t="s">
        <v>315</v>
      </c>
      <c r="M91" s="1" t="s">
        <v>316</v>
      </c>
      <c r="N91" s="1" t="s">
        <v>266</v>
      </c>
    </row>
    <row r="92" spans="1:15">
      <c r="A92" s="64">
        <v>5</v>
      </c>
      <c r="B92" s="65" t="s">
        <v>279</v>
      </c>
      <c r="C92" s="66" t="s">
        <v>280</v>
      </c>
      <c r="D92" s="67" t="s">
        <v>272</v>
      </c>
      <c r="E92" s="67">
        <v>15</v>
      </c>
      <c r="F92" s="67">
        <v>23</v>
      </c>
      <c r="G92" s="67">
        <v>18</v>
      </c>
      <c r="H92" s="67">
        <v>23</v>
      </c>
      <c r="I92" s="67">
        <v>2</v>
      </c>
      <c r="J92" s="67">
        <f t="shared" si="6"/>
        <v>81</v>
      </c>
      <c r="K92" s="67" t="str">
        <f t="shared" si="4"/>
        <v>Tốt</v>
      </c>
      <c r="L92" s="63" t="s">
        <v>315</v>
      </c>
      <c r="M92" s="1" t="s">
        <v>316</v>
      </c>
      <c r="N92" s="1" t="s">
        <v>266</v>
      </c>
    </row>
    <row r="93" spans="1:15">
      <c r="A93" s="64">
        <v>6</v>
      </c>
      <c r="B93" s="65" t="s">
        <v>281</v>
      </c>
      <c r="C93" s="66" t="s">
        <v>282</v>
      </c>
      <c r="D93" s="67" t="s">
        <v>272</v>
      </c>
      <c r="E93" s="67">
        <v>15</v>
      </c>
      <c r="F93" s="67">
        <v>23</v>
      </c>
      <c r="G93" s="67">
        <v>18</v>
      </c>
      <c r="H93" s="67">
        <v>23</v>
      </c>
      <c r="I93" s="67">
        <v>3</v>
      </c>
      <c r="J93" s="67">
        <f t="shared" si="6"/>
        <v>82</v>
      </c>
      <c r="K93" s="67" t="str">
        <f t="shared" si="4"/>
        <v>Tốt</v>
      </c>
      <c r="L93" s="63" t="s">
        <v>315</v>
      </c>
      <c r="M93" s="1" t="s">
        <v>316</v>
      </c>
      <c r="N93" s="1" t="s">
        <v>266</v>
      </c>
    </row>
    <row r="94" spans="1:15">
      <c r="A94" s="64">
        <v>7</v>
      </c>
      <c r="B94" s="65" t="s">
        <v>283</v>
      </c>
      <c r="C94" s="66" t="s">
        <v>284</v>
      </c>
      <c r="D94" s="67" t="s">
        <v>272</v>
      </c>
      <c r="E94" s="67">
        <v>20</v>
      </c>
      <c r="F94" s="67">
        <v>25</v>
      </c>
      <c r="G94" s="67">
        <v>20</v>
      </c>
      <c r="H94" s="67">
        <v>23</v>
      </c>
      <c r="I94" s="67">
        <v>3</v>
      </c>
      <c r="J94" s="67">
        <f t="shared" si="6"/>
        <v>91</v>
      </c>
      <c r="K94" s="67" t="str">
        <f t="shared" si="4"/>
        <v>Xuất sắc</v>
      </c>
      <c r="L94" s="63" t="s">
        <v>315</v>
      </c>
      <c r="M94" s="1" t="s">
        <v>316</v>
      </c>
      <c r="N94" s="1" t="s">
        <v>266</v>
      </c>
    </row>
    <row r="95" spans="1:15">
      <c r="A95" s="64">
        <v>8</v>
      </c>
      <c r="B95" s="65" t="s">
        <v>285</v>
      </c>
      <c r="C95" s="66" t="s">
        <v>286</v>
      </c>
      <c r="D95" s="67" t="s">
        <v>272</v>
      </c>
      <c r="E95" s="67">
        <v>20</v>
      </c>
      <c r="F95" s="67">
        <v>25</v>
      </c>
      <c r="G95" s="67">
        <v>20</v>
      </c>
      <c r="H95" s="67">
        <v>25</v>
      </c>
      <c r="I95" s="67">
        <v>5</v>
      </c>
      <c r="J95" s="67">
        <f t="shared" si="6"/>
        <v>95</v>
      </c>
      <c r="K95" s="67" t="str">
        <f t="shared" si="4"/>
        <v>Xuất sắc</v>
      </c>
      <c r="L95" s="63" t="s">
        <v>315</v>
      </c>
      <c r="M95" s="1" t="s">
        <v>316</v>
      </c>
      <c r="N95" s="1" t="s">
        <v>266</v>
      </c>
    </row>
    <row r="96" spans="1:15">
      <c r="A96" s="64">
        <v>9</v>
      </c>
      <c r="B96" s="65" t="s">
        <v>287</v>
      </c>
      <c r="C96" s="66" t="s">
        <v>288</v>
      </c>
      <c r="D96" s="67" t="s">
        <v>272</v>
      </c>
      <c r="E96" s="67">
        <v>15</v>
      </c>
      <c r="F96" s="67">
        <v>23</v>
      </c>
      <c r="G96" s="67">
        <v>15</v>
      </c>
      <c r="H96" s="67">
        <v>20</v>
      </c>
      <c r="I96" s="67">
        <v>2</v>
      </c>
      <c r="J96" s="67">
        <f t="shared" si="6"/>
        <v>75</v>
      </c>
      <c r="K96" s="67" t="str">
        <f t="shared" si="4"/>
        <v>Khá</v>
      </c>
      <c r="L96" s="63" t="s">
        <v>315</v>
      </c>
      <c r="M96" s="1" t="s">
        <v>316</v>
      </c>
      <c r="N96" s="1" t="s">
        <v>266</v>
      </c>
      <c r="O96" s="1" t="s">
        <v>267</v>
      </c>
    </row>
    <row r="97" spans="1:15">
      <c r="A97" s="64">
        <v>10</v>
      </c>
      <c r="B97" s="65" t="s">
        <v>289</v>
      </c>
      <c r="C97" s="66" t="s">
        <v>290</v>
      </c>
      <c r="D97" s="67" t="s">
        <v>272</v>
      </c>
      <c r="E97" s="67">
        <v>10</v>
      </c>
      <c r="F97" s="67">
        <v>22</v>
      </c>
      <c r="G97" s="67">
        <v>10</v>
      </c>
      <c r="H97" s="67">
        <v>15</v>
      </c>
      <c r="I97" s="67">
        <v>2</v>
      </c>
      <c r="J97" s="67">
        <f t="shared" si="6"/>
        <v>59</v>
      </c>
      <c r="K97" s="67" t="str">
        <f t="shared" si="4"/>
        <v>Trung bình</v>
      </c>
      <c r="L97" s="63" t="s">
        <v>315</v>
      </c>
      <c r="M97" s="1" t="s">
        <v>316</v>
      </c>
      <c r="N97" s="1" t="s">
        <v>266</v>
      </c>
    </row>
    <row r="98" spans="1:15">
      <c r="A98" s="64">
        <v>11</v>
      </c>
      <c r="B98" s="65" t="s">
        <v>291</v>
      </c>
      <c r="C98" s="66" t="s">
        <v>292</v>
      </c>
      <c r="D98" s="67" t="s">
        <v>272</v>
      </c>
      <c r="E98" s="67">
        <v>20</v>
      </c>
      <c r="F98" s="67">
        <v>25</v>
      </c>
      <c r="G98" s="67">
        <v>20</v>
      </c>
      <c r="H98" s="67">
        <v>23</v>
      </c>
      <c r="I98" s="67">
        <v>3</v>
      </c>
      <c r="J98" s="67">
        <f t="shared" si="6"/>
        <v>91</v>
      </c>
      <c r="K98" s="67" t="str">
        <f t="shared" si="4"/>
        <v>Xuất sắc</v>
      </c>
      <c r="L98" s="63" t="s">
        <v>315</v>
      </c>
      <c r="M98" s="1" t="s">
        <v>316</v>
      </c>
      <c r="N98" s="1" t="s">
        <v>266</v>
      </c>
    </row>
    <row r="99" spans="1:15">
      <c r="A99" s="64">
        <v>12</v>
      </c>
      <c r="B99" s="65" t="s">
        <v>293</v>
      </c>
      <c r="C99" s="66" t="s">
        <v>294</v>
      </c>
      <c r="D99" s="67" t="s">
        <v>272</v>
      </c>
      <c r="E99" s="67">
        <v>15</v>
      </c>
      <c r="F99" s="67">
        <v>23</v>
      </c>
      <c r="G99" s="67">
        <v>17</v>
      </c>
      <c r="H99" s="67">
        <v>20</v>
      </c>
      <c r="I99" s="67">
        <v>7</v>
      </c>
      <c r="J99" s="67">
        <f t="shared" si="6"/>
        <v>82</v>
      </c>
      <c r="K99" s="67" t="str">
        <f t="shared" si="4"/>
        <v>Tốt</v>
      </c>
      <c r="L99" s="63" t="s">
        <v>315</v>
      </c>
      <c r="M99" s="1" t="s">
        <v>316</v>
      </c>
      <c r="N99" s="1" t="s">
        <v>266</v>
      </c>
      <c r="O99" s="1" t="s">
        <v>267</v>
      </c>
    </row>
    <row r="100" spans="1:15">
      <c r="A100" s="64">
        <v>13</v>
      </c>
      <c r="B100" s="65" t="s">
        <v>295</v>
      </c>
      <c r="C100" s="66" t="s">
        <v>296</v>
      </c>
      <c r="D100" s="67" t="s">
        <v>272</v>
      </c>
      <c r="E100" s="67">
        <v>20</v>
      </c>
      <c r="F100" s="67">
        <v>25</v>
      </c>
      <c r="G100" s="67">
        <v>20</v>
      </c>
      <c r="H100" s="67">
        <v>25</v>
      </c>
      <c r="I100" s="67">
        <v>5</v>
      </c>
      <c r="J100" s="67">
        <f t="shared" si="6"/>
        <v>95</v>
      </c>
      <c r="K100" s="67" t="str">
        <f t="shared" si="4"/>
        <v>Xuất sắc</v>
      </c>
      <c r="L100" s="63" t="s">
        <v>315</v>
      </c>
      <c r="M100" s="1" t="s">
        <v>316</v>
      </c>
      <c r="N100" s="1" t="s">
        <v>266</v>
      </c>
    </row>
    <row r="101" spans="1:15">
      <c r="A101" s="64">
        <v>14</v>
      </c>
      <c r="B101" s="65" t="s">
        <v>297</v>
      </c>
      <c r="C101" s="66" t="s">
        <v>298</v>
      </c>
      <c r="D101" s="67" t="s">
        <v>272</v>
      </c>
      <c r="E101" s="67">
        <v>20</v>
      </c>
      <c r="F101" s="67">
        <v>25</v>
      </c>
      <c r="G101" s="67">
        <v>20</v>
      </c>
      <c r="H101" s="67">
        <v>25</v>
      </c>
      <c r="I101" s="67">
        <v>5</v>
      </c>
      <c r="J101" s="67">
        <f t="shared" si="6"/>
        <v>95</v>
      </c>
      <c r="K101" s="67" t="str">
        <f t="shared" si="4"/>
        <v>Xuất sắc</v>
      </c>
      <c r="L101" s="63" t="s">
        <v>315</v>
      </c>
      <c r="M101" s="1" t="s">
        <v>316</v>
      </c>
      <c r="N101" s="1" t="s">
        <v>266</v>
      </c>
    </row>
    <row r="102" spans="1:15">
      <c r="A102" s="64">
        <v>15</v>
      </c>
      <c r="B102" s="65" t="s">
        <v>299</v>
      </c>
      <c r="C102" s="66" t="s">
        <v>300</v>
      </c>
      <c r="D102" s="67" t="s">
        <v>272</v>
      </c>
      <c r="E102" s="67">
        <v>20</v>
      </c>
      <c r="F102" s="67">
        <v>25</v>
      </c>
      <c r="G102" s="67">
        <v>20</v>
      </c>
      <c r="H102" s="67">
        <v>25</v>
      </c>
      <c r="I102" s="67">
        <v>10</v>
      </c>
      <c r="J102" s="67">
        <f t="shared" si="6"/>
        <v>100</v>
      </c>
      <c r="K102" s="67" t="str">
        <f t="shared" si="4"/>
        <v>Xuất sắc</v>
      </c>
      <c r="L102" s="63" t="s">
        <v>315</v>
      </c>
      <c r="M102" s="1" t="s">
        <v>316</v>
      </c>
      <c r="N102" s="1" t="s">
        <v>266</v>
      </c>
    </row>
    <row r="103" spans="1:15">
      <c r="A103" s="64">
        <v>16</v>
      </c>
      <c r="B103" s="65" t="s">
        <v>301</v>
      </c>
      <c r="C103" s="66" t="s">
        <v>302</v>
      </c>
      <c r="D103" s="67" t="s">
        <v>272</v>
      </c>
      <c r="E103" s="67">
        <v>20</v>
      </c>
      <c r="F103" s="67">
        <v>25</v>
      </c>
      <c r="G103" s="67">
        <v>20</v>
      </c>
      <c r="H103" s="67">
        <v>23</v>
      </c>
      <c r="I103" s="67">
        <v>8</v>
      </c>
      <c r="J103" s="67">
        <f t="shared" si="6"/>
        <v>96</v>
      </c>
      <c r="K103" s="67" t="str">
        <f t="shared" si="4"/>
        <v>Xuất sắc</v>
      </c>
      <c r="L103" s="63" t="s">
        <v>315</v>
      </c>
      <c r="M103" s="1" t="s">
        <v>316</v>
      </c>
      <c r="N103" s="1" t="s">
        <v>266</v>
      </c>
    </row>
    <row r="104" spans="1:15">
      <c r="A104" s="64">
        <v>17</v>
      </c>
      <c r="B104" s="65" t="s">
        <v>303</v>
      </c>
      <c r="C104" s="66" t="s">
        <v>304</v>
      </c>
      <c r="D104" s="67" t="s">
        <v>272</v>
      </c>
      <c r="E104" s="67">
        <v>20</v>
      </c>
      <c r="F104" s="67">
        <v>25</v>
      </c>
      <c r="G104" s="67">
        <v>20</v>
      </c>
      <c r="H104" s="67">
        <v>25</v>
      </c>
      <c r="I104" s="67">
        <v>5</v>
      </c>
      <c r="J104" s="67">
        <f t="shared" si="6"/>
        <v>95</v>
      </c>
      <c r="K104" s="67" t="str">
        <f t="shared" si="4"/>
        <v>Xuất sắc</v>
      </c>
      <c r="L104" s="63" t="s">
        <v>315</v>
      </c>
      <c r="M104" s="1" t="s">
        <v>316</v>
      </c>
      <c r="N104" s="1" t="s">
        <v>266</v>
      </c>
    </row>
    <row r="105" spans="1:15">
      <c r="A105" s="64">
        <v>18</v>
      </c>
      <c r="B105" s="65" t="s">
        <v>305</v>
      </c>
      <c r="C105" s="66" t="s">
        <v>306</v>
      </c>
      <c r="D105" s="67" t="s">
        <v>272</v>
      </c>
      <c r="E105" s="67">
        <v>15</v>
      </c>
      <c r="F105" s="67">
        <v>23</v>
      </c>
      <c r="G105" s="67">
        <v>17</v>
      </c>
      <c r="H105" s="67">
        <v>20</v>
      </c>
      <c r="I105" s="67">
        <v>7</v>
      </c>
      <c r="J105" s="67">
        <f t="shared" si="6"/>
        <v>82</v>
      </c>
      <c r="K105" s="67" t="str">
        <f t="shared" si="4"/>
        <v>Tốt</v>
      </c>
      <c r="L105" s="63" t="s">
        <v>315</v>
      </c>
      <c r="M105" s="1" t="s">
        <v>316</v>
      </c>
      <c r="N105" s="1" t="s">
        <v>266</v>
      </c>
    </row>
    <row r="106" spans="1:15">
      <c r="A106" s="64">
        <v>19</v>
      </c>
      <c r="B106" s="65" t="s">
        <v>307</v>
      </c>
      <c r="C106" s="66" t="s">
        <v>308</v>
      </c>
      <c r="D106" s="67" t="s">
        <v>272</v>
      </c>
      <c r="E106" s="67">
        <v>20</v>
      </c>
      <c r="F106" s="67">
        <v>23</v>
      </c>
      <c r="G106" s="67">
        <v>18</v>
      </c>
      <c r="H106" s="67">
        <v>23</v>
      </c>
      <c r="I106" s="67">
        <v>3</v>
      </c>
      <c r="J106" s="67">
        <f t="shared" si="6"/>
        <v>87</v>
      </c>
      <c r="K106" s="67" t="str">
        <f t="shared" si="4"/>
        <v>Tốt</v>
      </c>
      <c r="L106" s="63" t="s">
        <v>315</v>
      </c>
      <c r="M106" s="1" t="s">
        <v>316</v>
      </c>
      <c r="N106" s="1" t="s">
        <v>266</v>
      </c>
    </row>
    <row r="107" spans="1:15">
      <c r="A107" s="64">
        <v>20</v>
      </c>
      <c r="B107" s="65" t="s">
        <v>309</v>
      </c>
      <c r="C107" s="66" t="s">
        <v>310</v>
      </c>
      <c r="D107" s="67" t="s">
        <v>272</v>
      </c>
      <c r="E107" s="67">
        <v>20</v>
      </c>
      <c r="F107" s="67">
        <v>23</v>
      </c>
      <c r="G107" s="67">
        <v>18</v>
      </c>
      <c r="H107" s="67">
        <v>23</v>
      </c>
      <c r="I107" s="67">
        <v>3</v>
      </c>
      <c r="J107" s="67">
        <f t="shared" si="6"/>
        <v>87</v>
      </c>
      <c r="K107" s="67" t="str">
        <f t="shared" si="4"/>
        <v>Tốt</v>
      </c>
      <c r="L107" s="63" t="s">
        <v>315</v>
      </c>
      <c r="M107" s="1" t="s">
        <v>316</v>
      </c>
      <c r="N107" s="1" t="s">
        <v>266</v>
      </c>
    </row>
    <row r="108" spans="1:15">
      <c r="A108" s="64">
        <v>21</v>
      </c>
      <c r="B108" s="65" t="s">
        <v>311</v>
      </c>
      <c r="C108" s="66" t="s">
        <v>312</v>
      </c>
      <c r="D108" s="67" t="s">
        <v>272</v>
      </c>
      <c r="E108" s="67">
        <v>15</v>
      </c>
      <c r="F108" s="67">
        <v>23</v>
      </c>
      <c r="G108" s="67">
        <v>18</v>
      </c>
      <c r="H108" s="67">
        <v>20</v>
      </c>
      <c r="I108" s="67">
        <v>2</v>
      </c>
      <c r="J108" s="67">
        <f t="shared" si="6"/>
        <v>78</v>
      </c>
      <c r="K108" s="67" t="str">
        <f t="shared" si="4"/>
        <v>Khá</v>
      </c>
      <c r="L108" s="63" t="s">
        <v>315</v>
      </c>
      <c r="M108" s="1" t="s">
        <v>316</v>
      </c>
      <c r="N108" s="1" t="s">
        <v>266</v>
      </c>
    </row>
    <row r="109" spans="1:15">
      <c r="A109" s="68">
        <v>22</v>
      </c>
      <c r="B109" s="69" t="s">
        <v>313</v>
      </c>
      <c r="C109" s="70" t="s">
        <v>314</v>
      </c>
      <c r="D109" s="71" t="s">
        <v>272</v>
      </c>
      <c r="E109" s="71">
        <v>20</v>
      </c>
      <c r="F109" s="71">
        <v>23</v>
      </c>
      <c r="G109" s="71">
        <v>20</v>
      </c>
      <c r="H109" s="71">
        <v>25</v>
      </c>
      <c r="I109" s="71">
        <v>7</v>
      </c>
      <c r="J109" s="71">
        <f t="shared" si="6"/>
        <v>95</v>
      </c>
      <c r="K109" s="71" t="str">
        <f t="shared" si="4"/>
        <v>Xuất sắc</v>
      </c>
      <c r="L109" s="63" t="s">
        <v>315</v>
      </c>
      <c r="M109" s="1" t="s">
        <v>316</v>
      </c>
      <c r="N109" s="1" t="s">
        <v>266</v>
      </c>
    </row>
    <row r="110" spans="1:15" s="76" customFormat="1" ht="20.100000000000001" customHeight="1">
      <c r="A110" s="73">
        <v>1</v>
      </c>
      <c r="B110" s="74" t="s">
        <v>317</v>
      </c>
      <c r="C110" s="74" t="s">
        <v>185</v>
      </c>
      <c r="D110" s="74" t="s">
        <v>318</v>
      </c>
      <c r="E110" s="73">
        <v>16</v>
      </c>
      <c r="F110" s="73">
        <v>25</v>
      </c>
      <c r="G110" s="73">
        <v>20</v>
      </c>
      <c r="H110" s="73">
        <v>25</v>
      </c>
      <c r="I110" s="73">
        <v>10</v>
      </c>
      <c r="J110" s="73">
        <v>96</v>
      </c>
      <c r="K110" s="73" t="s">
        <v>319</v>
      </c>
      <c r="L110" s="75" t="s">
        <v>320</v>
      </c>
      <c r="M110" s="76" t="s">
        <v>321</v>
      </c>
      <c r="N110" s="76" t="s">
        <v>322</v>
      </c>
    </row>
    <row r="111" spans="1:15" s="76" customFormat="1" ht="20.100000000000001" customHeight="1">
      <c r="A111" s="73">
        <v>2</v>
      </c>
      <c r="B111" s="74" t="s">
        <v>323</v>
      </c>
      <c r="C111" s="74" t="s">
        <v>324</v>
      </c>
      <c r="D111" s="74" t="s">
        <v>318</v>
      </c>
      <c r="E111" s="73">
        <v>16</v>
      </c>
      <c r="F111" s="73">
        <v>24</v>
      </c>
      <c r="G111" s="73">
        <v>19</v>
      </c>
      <c r="H111" s="73">
        <v>25</v>
      </c>
      <c r="I111" s="73">
        <v>9</v>
      </c>
      <c r="J111" s="73">
        <v>93</v>
      </c>
      <c r="K111" s="73" t="s">
        <v>319</v>
      </c>
      <c r="L111" s="75" t="s">
        <v>320</v>
      </c>
      <c r="M111" s="76" t="s">
        <v>321</v>
      </c>
      <c r="N111" s="76" t="s">
        <v>322</v>
      </c>
    </row>
    <row r="112" spans="1:15" s="76" customFormat="1" ht="20.100000000000001" customHeight="1">
      <c r="A112" s="73">
        <v>3</v>
      </c>
      <c r="B112" s="74" t="s">
        <v>325</v>
      </c>
      <c r="C112" s="74" t="s">
        <v>326</v>
      </c>
      <c r="D112" s="74" t="s">
        <v>318</v>
      </c>
      <c r="E112" s="73">
        <v>16</v>
      </c>
      <c r="F112" s="73">
        <v>23</v>
      </c>
      <c r="G112" s="73">
        <v>18</v>
      </c>
      <c r="H112" s="73">
        <v>25</v>
      </c>
      <c r="I112" s="73">
        <v>9</v>
      </c>
      <c r="J112" s="73">
        <v>91</v>
      </c>
      <c r="K112" s="73" t="s">
        <v>319</v>
      </c>
      <c r="L112" s="75" t="s">
        <v>320</v>
      </c>
      <c r="M112" s="76" t="s">
        <v>321</v>
      </c>
      <c r="N112" s="76" t="s">
        <v>322</v>
      </c>
    </row>
    <row r="113" spans="1:14" s="76" customFormat="1" ht="20.100000000000001" customHeight="1">
      <c r="A113" s="73">
        <v>4</v>
      </c>
      <c r="B113" s="74" t="s">
        <v>327</v>
      </c>
      <c r="C113" s="74" t="s">
        <v>328</v>
      </c>
      <c r="D113" s="74" t="s">
        <v>318</v>
      </c>
      <c r="E113" s="73">
        <v>15</v>
      </c>
      <c r="F113" s="73">
        <v>25</v>
      </c>
      <c r="G113" s="73">
        <v>15</v>
      </c>
      <c r="H113" s="73">
        <v>25</v>
      </c>
      <c r="I113" s="73">
        <v>5</v>
      </c>
      <c r="J113" s="73">
        <v>85</v>
      </c>
      <c r="K113" s="73" t="s">
        <v>7</v>
      </c>
      <c r="L113" s="75" t="s">
        <v>320</v>
      </c>
      <c r="M113" s="76" t="s">
        <v>321</v>
      </c>
      <c r="N113" s="76" t="s">
        <v>322</v>
      </c>
    </row>
    <row r="114" spans="1:14" s="76" customFormat="1" ht="20.100000000000001" customHeight="1">
      <c r="A114" s="73">
        <v>5</v>
      </c>
      <c r="B114" s="74" t="s">
        <v>329</v>
      </c>
      <c r="C114" s="74" t="s">
        <v>330</v>
      </c>
      <c r="D114" s="74" t="s">
        <v>318</v>
      </c>
      <c r="E114" s="73">
        <v>16</v>
      </c>
      <c r="F114" s="73">
        <v>22</v>
      </c>
      <c r="G114" s="73">
        <v>18</v>
      </c>
      <c r="H114" s="73">
        <v>25</v>
      </c>
      <c r="I114" s="73">
        <v>9</v>
      </c>
      <c r="J114" s="73">
        <v>90</v>
      </c>
      <c r="K114" s="73" t="s">
        <v>319</v>
      </c>
      <c r="L114" s="75" t="s">
        <v>320</v>
      </c>
      <c r="M114" s="76" t="s">
        <v>321</v>
      </c>
      <c r="N114" s="76" t="s">
        <v>322</v>
      </c>
    </row>
    <row r="115" spans="1:14" s="76" customFormat="1" ht="20.100000000000001" customHeight="1">
      <c r="A115" s="73">
        <v>6</v>
      </c>
      <c r="B115" s="74" t="s">
        <v>331</v>
      </c>
      <c r="C115" s="74" t="s">
        <v>332</v>
      </c>
      <c r="D115" s="74" t="s">
        <v>318</v>
      </c>
      <c r="E115" s="73">
        <v>16</v>
      </c>
      <c r="F115" s="73">
        <v>20</v>
      </c>
      <c r="G115" s="73">
        <v>15</v>
      </c>
      <c r="H115" s="73">
        <v>20</v>
      </c>
      <c r="I115" s="73">
        <v>8</v>
      </c>
      <c r="J115" s="73">
        <v>79</v>
      </c>
      <c r="K115" s="73" t="s">
        <v>7</v>
      </c>
      <c r="L115" s="75" t="s">
        <v>320</v>
      </c>
      <c r="M115" s="76" t="s">
        <v>321</v>
      </c>
      <c r="N115" s="76" t="s">
        <v>322</v>
      </c>
    </row>
    <row r="116" spans="1:14" s="76" customFormat="1" ht="20.100000000000001" customHeight="1">
      <c r="A116" s="73">
        <v>7</v>
      </c>
      <c r="B116" s="74" t="s">
        <v>333</v>
      </c>
      <c r="C116" s="74" t="s">
        <v>334</v>
      </c>
      <c r="D116" s="74" t="s">
        <v>318</v>
      </c>
      <c r="E116" s="73">
        <v>16</v>
      </c>
      <c r="F116" s="73">
        <v>23</v>
      </c>
      <c r="G116" s="73">
        <v>18</v>
      </c>
      <c r="H116" s="73">
        <v>25</v>
      </c>
      <c r="I116" s="73">
        <v>9</v>
      </c>
      <c r="J116" s="73">
        <v>91</v>
      </c>
      <c r="K116" s="73" t="s">
        <v>319</v>
      </c>
      <c r="L116" s="75" t="s">
        <v>320</v>
      </c>
      <c r="M116" s="76" t="s">
        <v>321</v>
      </c>
      <c r="N116" s="76" t="s">
        <v>322</v>
      </c>
    </row>
    <row r="117" spans="1:14" s="76" customFormat="1" ht="20.100000000000001" customHeight="1">
      <c r="A117" s="73">
        <v>8</v>
      </c>
      <c r="B117" s="74" t="s">
        <v>335</v>
      </c>
      <c r="C117" s="74" t="s">
        <v>336</v>
      </c>
      <c r="D117" s="74" t="s">
        <v>318</v>
      </c>
      <c r="E117" s="73">
        <v>16</v>
      </c>
      <c r="F117" s="73">
        <v>23</v>
      </c>
      <c r="G117" s="73">
        <v>18</v>
      </c>
      <c r="H117" s="73">
        <v>25</v>
      </c>
      <c r="I117" s="73">
        <v>8</v>
      </c>
      <c r="J117" s="73">
        <v>90</v>
      </c>
      <c r="K117" s="73" t="s">
        <v>319</v>
      </c>
      <c r="L117" s="75" t="s">
        <v>320</v>
      </c>
      <c r="M117" s="76" t="s">
        <v>321</v>
      </c>
      <c r="N117" s="76" t="s">
        <v>322</v>
      </c>
    </row>
    <row r="118" spans="1:14" s="76" customFormat="1" ht="20.100000000000001" customHeight="1">
      <c r="A118" s="73">
        <v>9</v>
      </c>
      <c r="B118" s="74" t="s">
        <v>337</v>
      </c>
      <c r="C118" s="74" t="s">
        <v>338</v>
      </c>
      <c r="D118" s="74" t="s">
        <v>318</v>
      </c>
      <c r="E118" s="73">
        <v>16</v>
      </c>
      <c r="F118" s="73">
        <v>24</v>
      </c>
      <c r="G118" s="73">
        <v>13</v>
      </c>
      <c r="H118" s="73">
        <v>25</v>
      </c>
      <c r="I118" s="73">
        <v>6</v>
      </c>
      <c r="J118" s="73">
        <v>84</v>
      </c>
      <c r="K118" s="73" t="s">
        <v>7</v>
      </c>
      <c r="L118" s="75" t="s">
        <v>320</v>
      </c>
      <c r="M118" s="76" t="s">
        <v>321</v>
      </c>
      <c r="N118" s="76" t="s">
        <v>322</v>
      </c>
    </row>
    <row r="119" spans="1:14" s="76" customFormat="1" ht="20.100000000000001" customHeight="1">
      <c r="A119" s="73">
        <v>10</v>
      </c>
      <c r="B119" s="74" t="s">
        <v>339</v>
      </c>
      <c r="C119" s="74" t="s">
        <v>340</v>
      </c>
      <c r="D119" s="74" t="s">
        <v>318</v>
      </c>
      <c r="E119" s="73">
        <v>16</v>
      </c>
      <c r="F119" s="73">
        <v>23</v>
      </c>
      <c r="G119" s="73">
        <v>17</v>
      </c>
      <c r="H119" s="73">
        <v>25</v>
      </c>
      <c r="I119" s="73">
        <v>8</v>
      </c>
      <c r="J119" s="73">
        <v>89</v>
      </c>
      <c r="K119" s="73" t="s">
        <v>7</v>
      </c>
      <c r="L119" s="75" t="s">
        <v>320</v>
      </c>
      <c r="M119" s="76" t="s">
        <v>321</v>
      </c>
      <c r="N119" s="76" t="s">
        <v>322</v>
      </c>
    </row>
    <row r="120" spans="1:14" s="76" customFormat="1" ht="20.100000000000001" customHeight="1">
      <c r="A120" s="73">
        <v>11</v>
      </c>
      <c r="B120" s="74" t="s">
        <v>341</v>
      </c>
      <c r="C120" s="74" t="s">
        <v>342</v>
      </c>
      <c r="D120" s="74" t="s">
        <v>318</v>
      </c>
      <c r="E120" s="73">
        <v>16</v>
      </c>
      <c r="F120" s="73">
        <v>22</v>
      </c>
      <c r="G120" s="73">
        <v>19</v>
      </c>
      <c r="H120" s="73">
        <v>25</v>
      </c>
      <c r="I120" s="73">
        <v>9</v>
      </c>
      <c r="J120" s="73">
        <v>91</v>
      </c>
      <c r="K120" s="73" t="s">
        <v>319</v>
      </c>
      <c r="L120" s="75" t="s">
        <v>320</v>
      </c>
      <c r="M120" s="76" t="s">
        <v>321</v>
      </c>
      <c r="N120" s="76" t="s">
        <v>322</v>
      </c>
    </row>
    <row r="121" spans="1:14" s="76" customFormat="1" ht="20.100000000000001" customHeight="1">
      <c r="A121" s="73">
        <v>12</v>
      </c>
      <c r="B121" s="74" t="s">
        <v>343</v>
      </c>
      <c r="C121" s="74" t="s">
        <v>344</v>
      </c>
      <c r="D121" s="74" t="s">
        <v>318</v>
      </c>
      <c r="E121" s="73">
        <v>16</v>
      </c>
      <c r="F121" s="73">
        <v>25</v>
      </c>
      <c r="G121" s="73">
        <v>19</v>
      </c>
      <c r="H121" s="73">
        <v>20</v>
      </c>
      <c r="I121" s="73">
        <v>8</v>
      </c>
      <c r="J121" s="73">
        <v>88</v>
      </c>
      <c r="K121" s="73" t="s">
        <v>7</v>
      </c>
      <c r="L121" s="75" t="s">
        <v>320</v>
      </c>
      <c r="M121" s="76" t="s">
        <v>321</v>
      </c>
      <c r="N121" s="76" t="s">
        <v>322</v>
      </c>
    </row>
    <row r="122" spans="1:14" s="76" customFormat="1" ht="20.100000000000001" customHeight="1">
      <c r="A122" s="73">
        <v>13</v>
      </c>
      <c r="B122" s="74" t="s">
        <v>345</v>
      </c>
      <c r="C122" s="74" t="s">
        <v>346</v>
      </c>
      <c r="D122" s="74" t="s">
        <v>318</v>
      </c>
      <c r="E122" s="73">
        <v>15</v>
      </c>
      <c r="F122" s="73">
        <v>22</v>
      </c>
      <c r="G122" s="73">
        <v>19</v>
      </c>
      <c r="H122" s="73">
        <v>25</v>
      </c>
      <c r="I122" s="73">
        <v>9</v>
      </c>
      <c r="J122" s="73">
        <v>90</v>
      </c>
      <c r="K122" s="73" t="s">
        <v>319</v>
      </c>
      <c r="L122" s="75" t="s">
        <v>320</v>
      </c>
      <c r="M122" s="76" t="s">
        <v>321</v>
      </c>
      <c r="N122" s="76" t="s">
        <v>322</v>
      </c>
    </row>
    <row r="123" spans="1:14" s="76" customFormat="1" ht="20.100000000000001" customHeight="1">
      <c r="A123" s="73">
        <v>14</v>
      </c>
      <c r="B123" s="74" t="s">
        <v>347</v>
      </c>
      <c r="C123" s="74" t="s">
        <v>348</v>
      </c>
      <c r="D123" s="74" t="s">
        <v>318</v>
      </c>
      <c r="E123" s="73">
        <v>15</v>
      </c>
      <c r="F123" s="73">
        <v>24</v>
      </c>
      <c r="G123" s="73">
        <v>20</v>
      </c>
      <c r="H123" s="73">
        <v>24</v>
      </c>
      <c r="I123" s="73">
        <v>9</v>
      </c>
      <c r="J123" s="73">
        <v>92</v>
      </c>
      <c r="K123" s="73" t="s">
        <v>319</v>
      </c>
      <c r="L123" s="75" t="s">
        <v>320</v>
      </c>
      <c r="M123" s="76" t="s">
        <v>321</v>
      </c>
      <c r="N123" s="76" t="s">
        <v>322</v>
      </c>
    </row>
    <row r="124" spans="1:14" s="76" customFormat="1" ht="20.100000000000001" customHeight="1">
      <c r="A124" s="73">
        <v>15</v>
      </c>
      <c r="B124" s="74" t="s">
        <v>349</v>
      </c>
      <c r="C124" s="74" t="s">
        <v>350</v>
      </c>
      <c r="D124" s="74" t="s">
        <v>318</v>
      </c>
      <c r="E124" s="73">
        <v>16</v>
      </c>
      <c r="F124" s="73">
        <v>23</v>
      </c>
      <c r="G124" s="73">
        <v>19</v>
      </c>
      <c r="H124" s="73">
        <v>25</v>
      </c>
      <c r="I124" s="73">
        <v>9</v>
      </c>
      <c r="J124" s="73">
        <v>92</v>
      </c>
      <c r="K124" s="73" t="s">
        <v>319</v>
      </c>
      <c r="L124" s="75" t="s">
        <v>320</v>
      </c>
      <c r="M124" s="76" t="s">
        <v>321</v>
      </c>
      <c r="N124" s="76" t="s">
        <v>322</v>
      </c>
    </row>
    <row r="125" spans="1:14" s="76" customFormat="1" ht="20.100000000000001" customHeight="1">
      <c r="A125" s="73">
        <v>16</v>
      </c>
      <c r="B125" s="74" t="s">
        <v>351</v>
      </c>
      <c r="C125" s="74" t="s">
        <v>352</v>
      </c>
      <c r="D125" s="74" t="s">
        <v>318</v>
      </c>
      <c r="E125" s="73">
        <v>16</v>
      </c>
      <c r="F125" s="73">
        <v>23</v>
      </c>
      <c r="G125" s="73">
        <v>19</v>
      </c>
      <c r="H125" s="73">
        <v>25</v>
      </c>
      <c r="I125" s="73">
        <v>9</v>
      </c>
      <c r="J125" s="73">
        <v>92</v>
      </c>
      <c r="K125" s="73" t="s">
        <v>319</v>
      </c>
      <c r="L125" s="75" t="s">
        <v>320</v>
      </c>
      <c r="M125" s="76" t="s">
        <v>321</v>
      </c>
      <c r="N125" s="76" t="s">
        <v>322</v>
      </c>
    </row>
    <row r="126" spans="1:14" s="76" customFormat="1" ht="20.100000000000001" customHeight="1">
      <c r="A126" s="73">
        <v>17</v>
      </c>
      <c r="B126" s="74" t="s">
        <v>353</v>
      </c>
      <c r="C126" s="74" t="s">
        <v>354</v>
      </c>
      <c r="D126" s="74" t="s">
        <v>318</v>
      </c>
      <c r="E126" s="73">
        <v>16</v>
      </c>
      <c r="F126" s="73">
        <v>22</v>
      </c>
      <c r="G126" s="73">
        <v>18</v>
      </c>
      <c r="H126" s="73">
        <v>24</v>
      </c>
      <c r="I126" s="73">
        <v>9</v>
      </c>
      <c r="J126" s="73">
        <v>89</v>
      </c>
      <c r="K126" s="73" t="s">
        <v>7</v>
      </c>
      <c r="L126" s="75" t="s">
        <v>320</v>
      </c>
      <c r="M126" s="76" t="s">
        <v>321</v>
      </c>
      <c r="N126" s="76" t="s">
        <v>322</v>
      </c>
    </row>
    <row r="127" spans="1:14" s="76" customFormat="1" ht="20.100000000000001" customHeight="1">
      <c r="A127" s="73">
        <v>18</v>
      </c>
      <c r="B127" s="74" t="s">
        <v>355</v>
      </c>
      <c r="C127" s="74" t="s">
        <v>356</v>
      </c>
      <c r="D127" s="74" t="s">
        <v>318</v>
      </c>
      <c r="E127" s="73">
        <v>16</v>
      </c>
      <c r="F127" s="73">
        <v>23</v>
      </c>
      <c r="G127" s="73">
        <v>19</v>
      </c>
      <c r="H127" s="73">
        <v>25</v>
      </c>
      <c r="I127" s="73">
        <v>9</v>
      </c>
      <c r="J127" s="73">
        <v>92</v>
      </c>
      <c r="K127" s="73" t="s">
        <v>319</v>
      </c>
      <c r="L127" s="75" t="s">
        <v>320</v>
      </c>
      <c r="M127" s="76" t="s">
        <v>321</v>
      </c>
      <c r="N127" s="76" t="s">
        <v>322</v>
      </c>
    </row>
    <row r="128" spans="1:14" s="76" customFormat="1" ht="20.100000000000001" customHeight="1">
      <c r="A128" s="73">
        <v>19</v>
      </c>
      <c r="B128" s="74" t="s">
        <v>357</v>
      </c>
      <c r="C128" s="74" t="s">
        <v>358</v>
      </c>
      <c r="D128" s="74" t="s">
        <v>318</v>
      </c>
      <c r="E128" s="73">
        <v>16</v>
      </c>
      <c r="F128" s="73">
        <v>22</v>
      </c>
      <c r="G128" s="73">
        <v>19</v>
      </c>
      <c r="H128" s="73">
        <v>25</v>
      </c>
      <c r="I128" s="73">
        <v>9</v>
      </c>
      <c r="J128" s="73">
        <v>91</v>
      </c>
      <c r="K128" s="73" t="s">
        <v>319</v>
      </c>
      <c r="L128" s="75" t="s">
        <v>320</v>
      </c>
      <c r="M128" s="76" t="s">
        <v>321</v>
      </c>
      <c r="N128" s="76" t="s">
        <v>322</v>
      </c>
    </row>
    <row r="129" spans="1:14" s="76" customFormat="1" ht="20.100000000000001" customHeight="1">
      <c r="A129" s="73">
        <v>20</v>
      </c>
      <c r="B129" s="74" t="s">
        <v>359</v>
      </c>
      <c r="C129" s="74" t="s">
        <v>360</v>
      </c>
      <c r="D129" s="74" t="s">
        <v>318</v>
      </c>
      <c r="E129" s="73">
        <v>18</v>
      </c>
      <c r="F129" s="73">
        <v>24</v>
      </c>
      <c r="G129" s="73">
        <v>18</v>
      </c>
      <c r="H129" s="73">
        <v>25</v>
      </c>
      <c r="I129" s="73">
        <v>10</v>
      </c>
      <c r="J129" s="73">
        <v>95</v>
      </c>
      <c r="K129" s="73" t="s">
        <v>319</v>
      </c>
      <c r="L129" s="75" t="s">
        <v>320</v>
      </c>
      <c r="M129" s="76" t="s">
        <v>321</v>
      </c>
      <c r="N129" s="76" t="s">
        <v>322</v>
      </c>
    </row>
    <row r="130" spans="1:14" s="76" customFormat="1" ht="20.100000000000001" customHeight="1">
      <c r="A130" s="73">
        <v>21</v>
      </c>
      <c r="B130" s="74" t="s">
        <v>361</v>
      </c>
      <c r="C130" s="74" t="s">
        <v>362</v>
      </c>
      <c r="D130" s="74" t="s">
        <v>318</v>
      </c>
      <c r="E130" s="73">
        <v>18</v>
      </c>
      <c r="F130" s="73">
        <v>22</v>
      </c>
      <c r="G130" s="73">
        <v>20</v>
      </c>
      <c r="H130" s="73">
        <v>25</v>
      </c>
      <c r="I130" s="73">
        <v>9</v>
      </c>
      <c r="J130" s="73">
        <v>94</v>
      </c>
      <c r="K130" s="73" t="s">
        <v>319</v>
      </c>
      <c r="L130" s="75" t="s">
        <v>320</v>
      </c>
      <c r="M130" s="76" t="s">
        <v>321</v>
      </c>
      <c r="N130" s="76" t="s">
        <v>322</v>
      </c>
    </row>
    <row r="131" spans="1:14" s="76" customFormat="1" ht="20.100000000000001" customHeight="1">
      <c r="A131" s="73">
        <v>22</v>
      </c>
      <c r="B131" s="74" t="s">
        <v>363</v>
      </c>
      <c r="C131" s="74" t="s">
        <v>364</v>
      </c>
      <c r="D131" s="74" t="s">
        <v>318</v>
      </c>
      <c r="E131" s="73">
        <v>18</v>
      </c>
      <c r="F131" s="73">
        <v>23</v>
      </c>
      <c r="G131" s="73">
        <v>18</v>
      </c>
      <c r="H131" s="73">
        <v>25</v>
      </c>
      <c r="I131" s="73">
        <v>9</v>
      </c>
      <c r="J131" s="73">
        <v>93</v>
      </c>
      <c r="K131" s="73" t="s">
        <v>319</v>
      </c>
      <c r="L131" s="75" t="s">
        <v>320</v>
      </c>
      <c r="M131" s="76" t="s">
        <v>321</v>
      </c>
      <c r="N131" s="76" t="s">
        <v>322</v>
      </c>
    </row>
    <row r="132" spans="1:14" s="76" customFormat="1" ht="20.100000000000001" customHeight="1">
      <c r="A132" s="73">
        <v>23</v>
      </c>
      <c r="B132" s="74" t="s">
        <v>365</v>
      </c>
      <c r="C132" s="74" t="s">
        <v>366</v>
      </c>
      <c r="D132" s="74" t="s">
        <v>318</v>
      </c>
      <c r="E132" s="73">
        <v>15</v>
      </c>
      <c r="F132" s="73">
        <v>23</v>
      </c>
      <c r="G132" s="73">
        <v>18</v>
      </c>
      <c r="H132" s="73">
        <v>25</v>
      </c>
      <c r="I132" s="73">
        <v>8</v>
      </c>
      <c r="J132" s="73">
        <v>89</v>
      </c>
      <c r="K132" s="73" t="s">
        <v>7</v>
      </c>
      <c r="L132" s="75" t="s">
        <v>320</v>
      </c>
      <c r="M132" s="76" t="s">
        <v>321</v>
      </c>
      <c r="N132" s="76" t="s">
        <v>322</v>
      </c>
    </row>
    <row r="133" spans="1:14" s="76" customFormat="1" ht="20.100000000000001" customHeight="1">
      <c r="A133" s="73">
        <v>24</v>
      </c>
      <c r="B133" s="74" t="s">
        <v>367</v>
      </c>
      <c r="C133" s="74" t="s">
        <v>368</v>
      </c>
      <c r="D133" s="74" t="s">
        <v>318</v>
      </c>
      <c r="E133" s="73">
        <v>15</v>
      </c>
      <c r="F133" s="73">
        <v>23</v>
      </c>
      <c r="G133" s="73">
        <v>19</v>
      </c>
      <c r="H133" s="73">
        <v>24</v>
      </c>
      <c r="I133" s="73">
        <v>9</v>
      </c>
      <c r="J133" s="77">
        <v>90</v>
      </c>
      <c r="K133" s="73" t="s">
        <v>319</v>
      </c>
      <c r="L133" s="75" t="s">
        <v>320</v>
      </c>
      <c r="M133" s="76" t="s">
        <v>321</v>
      </c>
      <c r="N133" s="76" t="s">
        <v>322</v>
      </c>
    </row>
    <row r="134" spans="1:14" s="76" customFormat="1" ht="20.100000000000001" customHeight="1">
      <c r="A134" s="73">
        <v>25</v>
      </c>
      <c r="B134" s="74" t="s">
        <v>369</v>
      </c>
      <c r="C134" s="74" t="s">
        <v>370</v>
      </c>
      <c r="D134" s="74" t="s">
        <v>318</v>
      </c>
      <c r="E134" s="73">
        <v>16</v>
      </c>
      <c r="F134" s="73">
        <v>24</v>
      </c>
      <c r="G134" s="73">
        <v>17</v>
      </c>
      <c r="H134" s="73">
        <v>23</v>
      </c>
      <c r="I134" s="73">
        <v>8</v>
      </c>
      <c r="J134" s="73">
        <v>88</v>
      </c>
      <c r="K134" s="73" t="s">
        <v>7</v>
      </c>
      <c r="L134" s="75" t="s">
        <v>320</v>
      </c>
      <c r="M134" s="76" t="s">
        <v>321</v>
      </c>
      <c r="N134" s="76" t="s">
        <v>322</v>
      </c>
    </row>
    <row r="135" spans="1:14" s="76" customFormat="1" ht="20.100000000000001" customHeight="1">
      <c r="A135" s="73">
        <v>26</v>
      </c>
      <c r="B135" s="74" t="s">
        <v>371</v>
      </c>
      <c r="C135" s="74" t="s">
        <v>372</v>
      </c>
      <c r="D135" s="74" t="s">
        <v>318</v>
      </c>
      <c r="E135" s="73">
        <v>15</v>
      </c>
      <c r="F135" s="73">
        <v>23</v>
      </c>
      <c r="G135" s="73">
        <v>17</v>
      </c>
      <c r="H135" s="73">
        <v>20</v>
      </c>
      <c r="I135" s="73">
        <v>6</v>
      </c>
      <c r="J135" s="73">
        <v>81</v>
      </c>
      <c r="K135" s="73" t="s">
        <v>7</v>
      </c>
      <c r="L135" s="75" t="s">
        <v>320</v>
      </c>
      <c r="M135" s="76" t="s">
        <v>321</v>
      </c>
      <c r="N135" s="76" t="s">
        <v>322</v>
      </c>
    </row>
    <row r="136" spans="1:14" s="76" customFormat="1" ht="20.100000000000001" customHeight="1">
      <c r="A136" s="73">
        <v>27</v>
      </c>
      <c r="B136" s="74" t="s">
        <v>373</v>
      </c>
      <c r="C136" s="74" t="s">
        <v>374</v>
      </c>
      <c r="D136" s="74" t="s">
        <v>318</v>
      </c>
      <c r="E136" s="73">
        <v>16</v>
      </c>
      <c r="F136" s="73">
        <v>23</v>
      </c>
      <c r="G136" s="73">
        <v>19</v>
      </c>
      <c r="H136" s="73">
        <v>25</v>
      </c>
      <c r="I136" s="73">
        <v>9</v>
      </c>
      <c r="J136" s="73">
        <v>92</v>
      </c>
      <c r="K136" s="73" t="s">
        <v>319</v>
      </c>
      <c r="L136" s="75" t="s">
        <v>320</v>
      </c>
      <c r="M136" s="76" t="s">
        <v>321</v>
      </c>
      <c r="N136" s="76" t="s">
        <v>322</v>
      </c>
    </row>
    <row r="137" spans="1:14" s="76" customFormat="1" ht="20.100000000000001" customHeight="1">
      <c r="A137" s="73">
        <v>28</v>
      </c>
      <c r="B137" s="74" t="s">
        <v>375</v>
      </c>
      <c r="C137" s="74" t="s">
        <v>376</v>
      </c>
      <c r="D137" s="74" t="s">
        <v>318</v>
      </c>
      <c r="E137" s="73">
        <v>16</v>
      </c>
      <c r="F137" s="73">
        <v>25</v>
      </c>
      <c r="G137" s="73">
        <v>15</v>
      </c>
      <c r="H137" s="73">
        <v>25</v>
      </c>
      <c r="I137" s="73">
        <v>8</v>
      </c>
      <c r="J137" s="73">
        <v>89</v>
      </c>
      <c r="K137" s="73" t="s">
        <v>7</v>
      </c>
      <c r="L137" s="75" t="s">
        <v>320</v>
      </c>
      <c r="M137" s="76" t="s">
        <v>321</v>
      </c>
      <c r="N137" s="76" t="s">
        <v>322</v>
      </c>
    </row>
    <row r="138" spans="1:14" s="76" customFormat="1" ht="20.100000000000001" customHeight="1">
      <c r="A138" s="73">
        <v>29</v>
      </c>
      <c r="B138" s="74" t="s">
        <v>377</v>
      </c>
      <c r="C138" s="74" t="s">
        <v>378</v>
      </c>
      <c r="D138" s="74" t="s">
        <v>318</v>
      </c>
      <c r="E138" s="73">
        <v>18</v>
      </c>
      <c r="F138" s="73">
        <v>24</v>
      </c>
      <c r="G138" s="73">
        <v>18</v>
      </c>
      <c r="H138" s="73">
        <v>24</v>
      </c>
      <c r="I138" s="73">
        <v>9</v>
      </c>
      <c r="J138" s="73">
        <v>93</v>
      </c>
      <c r="K138" s="73" t="s">
        <v>319</v>
      </c>
      <c r="L138" s="75" t="s">
        <v>320</v>
      </c>
      <c r="M138" s="76" t="s">
        <v>321</v>
      </c>
      <c r="N138" s="76" t="s">
        <v>322</v>
      </c>
    </row>
    <row r="139" spans="1:14" s="76" customFormat="1" ht="20.100000000000001" customHeight="1">
      <c r="A139" s="73">
        <v>30</v>
      </c>
      <c r="B139" s="74" t="s">
        <v>379</v>
      </c>
      <c r="C139" s="74" t="s">
        <v>380</v>
      </c>
      <c r="D139" s="74" t="s">
        <v>318</v>
      </c>
      <c r="E139" s="73">
        <v>15</v>
      </c>
      <c r="F139" s="73">
        <v>22</v>
      </c>
      <c r="G139" s="73">
        <v>18</v>
      </c>
      <c r="H139" s="73">
        <v>20</v>
      </c>
      <c r="I139" s="73">
        <v>8</v>
      </c>
      <c r="J139" s="73">
        <v>83</v>
      </c>
      <c r="K139" s="73" t="s">
        <v>7</v>
      </c>
      <c r="L139" s="75" t="s">
        <v>320</v>
      </c>
      <c r="M139" s="76" t="s">
        <v>321</v>
      </c>
      <c r="N139" s="76" t="s">
        <v>322</v>
      </c>
    </row>
    <row r="140" spans="1:14" s="76" customFormat="1" ht="20.100000000000001" customHeight="1">
      <c r="A140" s="73">
        <v>31</v>
      </c>
      <c r="B140" s="74" t="s">
        <v>381</v>
      </c>
      <c r="C140" s="74" t="s">
        <v>382</v>
      </c>
      <c r="D140" s="74" t="s">
        <v>318</v>
      </c>
      <c r="E140" s="73">
        <v>18</v>
      </c>
      <c r="F140" s="73">
        <v>25</v>
      </c>
      <c r="G140" s="73">
        <v>18</v>
      </c>
      <c r="H140" s="73">
        <v>25</v>
      </c>
      <c r="I140" s="73">
        <v>8</v>
      </c>
      <c r="J140" s="73">
        <v>94</v>
      </c>
      <c r="K140" s="73" t="s">
        <v>319</v>
      </c>
      <c r="L140" s="75" t="s">
        <v>320</v>
      </c>
      <c r="M140" s="76" t="s">
        <v>321</v>
      </c>
      <c r="N140" s="76" t="s">
        <v>322</v>
      </c>
    </row>
    <row r="141" spans="1:14" s="76" customFormat="1" ht="20.100000000000001" customHeight="1">
      <c r="A141" s="73">
        <v>32</v>
      </c>
      <c r="B141" s="74" t="s">
        <v>383</v>
      </c>
      <c r="C141" s="74" t="s">
        <v>384</v>
      </c>
      <c r="D141" s="74" t="s">
        <v>318</v>
      </c>
      <c r="E141" s="73">
        <v>16</v>
      </c>
      <c r="F141" s="73">
        <v>23</v>
      </c>
      <c r="G141" s="73">
        <v>18</v>
      </c>
      <c r="H141" s="73">
        <v>23</v>
      </c>
      <c r="I141" s="73">
        <v>9</v>
      </c>
      <c r="J141" s="73">
        <v>89</v>
      </c>
      <c r="K141" s="73" t="s">
        <v>319</v>
      </c>
      <c r="L141" s="75" t="s">
        <v>320</v>
      </c>
      <c r="M141" s="76" t="s">
        <v>321</v>
      </c>
      <c r="N141" s="76" t="s">
        <v>322</v>
      </c>
    </row>
    <row r="142" spans="1:14" s="76" customFormat="1" ht="20.100000000000001" customHeight="1">
      <c r="A142" s="73">
        <v>33</v>
      </c>
      <c r="B142" s="74" t="s">
        <v>385</v>
      </c>
      <c r="C142" s="74" t="s">
        <v>386</v>
      </c>
      <c r="D142" s="74" t="s">
        <v>318</v>
      </c>
      <c r="E142" s="73">
        <v>15</v>
      </c>
      <c r="F142" s="73">
        <v>25</v>
      </c>
      <c r="G142" s="73">
        <v>15</v>
      </c>
      <c r="H142" s="73">
        <v>25</v>
      </c>
      <c r="I142" s="73">
        <v>7</v>
      </c>
      <c r="J142" s="73">
        <v>87</v>
      </c>
      <c r="K142" s="73" t="s">
        <v>7</v>
      </c>
      <c r="L142" s="75" t="s">
        <v>320</v>
      </c>
      <c r="M142" s="76" t="s">
        <v>321</v>
      </c>
      <c r="N142" s="76" t="s">
        <v>322</v>
      </c>
    </row>
    <row r="143" spans="1:14" s="76" customFormat="1" ht="20.100000000000001" customHeight="1">
      <c r="A143" s="73">
        <v>34</v>
      </c>
      <c r="B143" s="74" t="s">
        <v>387</v>
      </c>
      <c r="C143" s="74" t="s">
        <v>388</v>
      </c>
      <c r="D143" s="74" t="s">
        <v>318</v>
      </c>
      <c r="E143" s="73">
        <v>18</v>
      </c>
      <c r="F143" s="73">
        <v>23</v>
      </c>
      <c r="G143" s="73">
        <v>18</v>
      </c>
      <c r="H143" s="73">
        <v>25</v>
      </c>
      <c r="I143" s="73">
        <v>8</v>
      </c>
      <c r="J143" s="73">
        <v>92</v>
      </c>
      <c r="K143" s="73" t="s">
        <v>319</v>
      </c>
      <c r="L143" s="75" t="s">
        <v>320</v>
      </c>
      <c r="M143" s="76" t="s">
        <v>321</v>
      </c>
      <c r="N143" s="76" t="s">
        <v>322</v>
      </c>
    </row>
    <row r="144" spans="1:14" s="76" customFormat="1" ht="20.100000000000001" customHeight="1">
      <c r="A144" s="73">
        <v>35</v>
      </c>
      <c r="B144" s="74" t="s">
        <v>389</v>
      </c>
      <c r="C144" s="74" t="s">
        <v>390</v>
      </c>
      <c r="D144" s="74" t="s">
        <v>318</v>
      </c>
      <c r="E144" s="73">
        <v>16</v>
      </c>
      <c r="F144" s="73">
        <v>23</v>
      </c>
      <c r="G144" s="73">
        <v>20</v>
      </c>
      <c r="H144" s="73">
        <v>23</v>
      </c>
      <c r="I144" s="73">
        <v>8</v>
      </c>
      <c r="J144" s="73">
        <v>90</v>
      </c>
      <c r="K144" s="73" t="s">
        <v>319</v>
      </c>
      <c r="L144" s="75" t="s">
        <v>320</v>
      </c>
      <c r="M144" s="76" t="s">
        <v>321</v>
      </c>
      <c r="N144" s="76" t="s">
        <v>322</v>
      </c>
    </row>
    <row r="145" spans="1:15" s="76" customFormat="1" ht="20.100000000000001" customHeight="1">
      <c r="A145" s="73">
        <v>36</v>
      </c>
      <c r="B145" s="78" t="s">
        <v>391</v>
      </c>
      <c r="C145" s="78" t="s">
        <v>392</v>
      </c>
      <c r="D145" s="78" t="s">
        <v>318</v>
      </c>
      <c r="E145" s="73">
        <v>16</v>
      </c>
      <c r="F145" s="73">
        <v>23</v>
      </c>
      <c r="G145" s="73">
        <v>19</v>
      </c>
      <c r="H145" s="73">
        <v>25</v>
      </c>
      <c r="I145" s="73">
        <v>9</v>
      </c>
      <c r="J145" s="73">
        <v>92</v>
      </c>
      <c r="K145" s="73" t="s">
        <v>319</v>
      </c>
      <c r="L145" s="75" t="s">
        <v>320</v>
      </c>
      <c r="M145" s="76" t="s">
        <v>321</v>
      </c>
      <c r="N145" s="76" t="s">
        <v>322</v>
      </c>
    </row>
    <row r="146" spans="1:15" s="76" customFormat="1" ht="20.100000000000001" customHeight="1">
      <c r="A146" s="73">
        <v>37</v>
      </c>
      <c r="B146" s="78" t="s">
        <v>393</v>
      </c>
      <c r="C146" s="78" t="s">
        <v>394</v>
      </c>
      <c r="D146" s="78" t="s">
        <v>318</v>
      </c>
      <c r="E146" s="73">
        <v>18</v>
      </c>
      <c r="F146" s="73">
        <v>25</v>
      </c>
      <c r="G146" s="73">
        <v>20</v>
      </c>
      <c r="H146" s="73">
        <v>25</v>
      </c>
      <c r="I146" s="73">
        <v>10</v>
      </c>
      <c r="J146" s="73">
        <v>98</v>
      </c>
      <c r="K146" s="73" t="s">
        <v>319</v>
      </c>
      <c r="L146" s="75" t="s">
        <v>320</v>
      </c>
      <c r="M146" s="76" t="s">
        <v>321</v>
      </c>
      <c r="N146" s="76" t="s">
        <v>322</v>
      </c>
    </row>
    <row r="147" spans="1:15" s="76" customFormat="1" ht="20.100000000000001" customHeight="1">
      <c r="A147" s="73">
        <v>38</v>
      </c>
      <c r="B147" s="78" t="s">
        <v>395</v>
      </c>
      <c r="C147" s="78" t="s">
        <v>396</v>
      </c>
      <c r="D147" s="78" t="s">
        <v>318</v>
      </c>
      <c r="E147" s="73">
        <v>15</v>
      </c>
      <c r="F147" s="73">
        <v>20</v>
      </c>
      <c r="G147" s="73">
        <v>15</v>
      </c>
      <c r="H147" s="73">
        <v>20</v>
      </c>
      <c r="I147" s="73">
        <v>7</v>
      </c>
      <c r="J147" s="73">
        <v>77</v>
      </c>
      <c r="K147" s="73" t="s">
        <v>7</v>
      </c>
      <c r="L147" s="75" t="s">
        <v>320</v>
      </c>
      <c r="M147" s="76" t="s">
        <v>321</v>
      </c>
      <c r="N147" s="76" t="s">
        <v>322</v>
      </c>
    </row>
    <row r="148" spans="1:15" s="76" customFormat="1" ht="20.100000000000001" customHeight="1">
      <c r="A148" s="73">
        <v>39</v>
      </c>
      <c r="B148" s="79" t="s">
        <v>397</v>
      </c>
      <c r="C148" s="79" t="s">
        <v>398</v>
      </c>
      <c r="D148" s="78" t="s">
        <v>318</v>
      </c>
      <c r="E148" s="73">
        <v>18</v>
      </c>
      <c r="F148" s="73">
        <v>24</v>
      </c>
      <c r="G148" s="73">
        <v>17</v>
      </c>
      <c r="H148" s="73">
        <v>23</v>
      </c>
      <c r="I148" s="73">
        <v>8</v>
      </c>
      <c r="J148" s="73">
        <v>90</v>
      </c>
      <c r="K148" s="73" t="s">
        <v>319</v>
      </c>
      <c r="L148" s="75" t="s">
        <v>320</v>
      </c>
      <c r="M148" s="76" t="s">
        <v>321</v>
      </c>
      <c r="N148" s="76" t="s">
        <v>322</v>
      </c>
    </row>
    <row r="149" spans="1:15" s="76" customFormat="1" ht="20.100000000000001" customHeight="1">
      <c r="A149" s="80">
        <v>40</v>
      </c>
      <c r="B149" s="81" t="s">
        <v>399</v>
      </c>
      <c r="C149" s="82" t="s">
        <v>400</v>
      </c>
      <c r="D149" s="82" t="s">
        <v>318</v>
      </c>
      <c r="E149" s="80">
        <v>16</v>
      </c>
      <c r="F149" s="80">
        <v>23</v>
      </c>
      <c r="G149" s="80">
        <v>17</v>
      </c>
      <c r="H149" s="80">
        <v>23</v>
      </c>
      <c r="I149" s="80">
        <v>7</v>
      </c>
      <c r="J149" s="80">
        <v>86</v>
      </c>
      <c r="K149" s="80" t="s">
        <v>7</v>
      </c>
      <c r="L149" s="75" t="s">
        <v>320</v>
      </c>
      <c r="M149" s="76" t="s">
        <v>321</v>
      </c>
      <c r="N149" s="76" t="s">
        <v>322</v>
      </c>
    </row>
    <row r="150" spans="1:15" s="76" customFormat="1" ht="20.100000000000001" customHeight="1">
      <c r="A150" s="83">
        <v>41</v>
      </c>
      <c r="B150" s="84" t="s">
        <v>401</v>
      </c>
      <c r="C150" s="85" t="s">
        <v>402</v>
      </c>
      <c r="D150" s="85" t="s">
        <v>318</v>
      </c>
      <c r="E150" s="83">
        <v>16</v>
      </c>
      <c r="F150" s="83">
        <v>23</v>
      </c>
      <c r="G150" s="83">
        <v>17</v>
      </c>
      <c r="H150" s="83">
        <v>23</v>
      </c>
      <c r="I150" s="83">
        <v>7</v>
      </c>
      <c r="J150" s="83">
        <v>86</v>
      </c>
      <c r="K150" s="83" t="s">
        <v>7</v>
      </c>
      <c r="L150" s="75" t="s">
        <v>320</v>
      </c>
      <c r="M150" s="76" t="s">
        <v>321</v>
      </c>
      <c r="N150" s="76" t="s">
        <v>322</v>
      </c>
    </row>
    <row r="151" spans="1:15" s="76" customFormat="1" ht="15.75">
      <c r="A151" s="86">
        <v>1</v>
      </c>
      <c r="B151" s="87" t="s">
        <v>403</v>
      </c>
      <c r="C151" s="88" t="s">
        <v>404</v>
      </c>
      <c r="D151" s="89" t="s">
        <v>405</v>
      </c>
      <c r="E151" s="90">
        <v>16</v>
      </c>
      <c r="F151" s="90">
        <v>20</v>
      </c>
      <c r="G151" s="90">
        <v>20</v>
      </c>
      <c r="H151" s="90">
        <v>25</v>
      </c>
      <c r="I151" s="90">
        <v>0</v>
      </c>
      <c r="J151" s="90">
        <v>81</v>
      </c>
      <c r="K151" s="90" t="s">
        <v>406</v>
      </c>
      <c r="L151" s="86" t="s">
        <v>407</v>
      </c>
      <c r="M151" s="76" t="s">
        <v>408</v>
      </c>
      <c r="N151" s="76" t="s">
        <v>322</v>
      </c>
    </row>
    <row r="152" spans="1:15" s="76" customFormat="1" ht="15.75">
      <c r="A152" s="86">
        <v>2</v>
      </c>
      <c r="B152" s="87" t="s">
        <v>409</v>
      </c>
      <c r="C152" s="88" t="s">
        <v>410</v>
      </c>
      <c r="D152" s="89" t="s">
        <v>405</v>
      </c>
      <c r="E152" s="90">
        <v>16</v>
      </c>
      <c r="F152" s="90">
        <v>20</v>
      </c>
      <c r="G152" s="90">
        <v>17</v>
      </c>
      <c r="H152" s="90">
        <v>25</v>
      </c>
      <c r="I152" s="90">
        <v>0</v>
      </c>
      <c r="J152" s="90">
        <v>78</v>
      </c>
      <c r="K152" s="90" t="s">
        <v>411</v>
      </c>
      <c r="L152" s="86" t="s">
        <v>407</v>
      </c>
      <c r="M152" s="76" t="s">
        <v>408</v>
      </c>
      <c r="N152" s="76" t="s">
        <v>322</v>
      </c>
      <c r="O152" s="76" t="s">
        <v>267</v>
      </c>
    </row>
    <row r="153" spans="1:15" s="76" customFormat="1" ht="15.75">
      <c r="A153" s="86">
        <v>3</v>
      </c>
      <c r="B153" s="87" t="s">
        <v>412</v>
      </c>
      <c r="C153" s="88" t="s">
        <v>413</v>
      </c>
      <c r="D153" s="89" t="s">
        <v>405</v>
      </c>
      <c r="E153" s="90">
        <v>18</v>
      </c>
      <c r="F153" s="90">
        <v>25</v>
      </c>
      <c r="G153" s="90">
        <v>17</v>
      </c>
      <c r="H153" s="90">
        <v>25</v>
      </c>
      <c r="I153" s="90">
        <v>0</v>
      </c>
      <c r="J153" s="90">
        <v>85</v>
      </c>
      <c r="K153" s="90" t="s">
        <v>406</v>
      </c>
      <c r="L153" s="86" t="s">
        <v>407</v>
      </c>
      <c r="M153" s="76" t="s">
        <v>408</v>
      </c>
      <c r="N153" s="76" t="s">
        <v>322</v>
      </c>
    </row>
    <row r="154" spans="1:15" s="76" customFormat="1" ht="15.75">
      <c r="A154" s="86">
        <v>4</v>
      </c>
      <c r="B154" s="87" t="s">
        <v>414</v>
      </c>
      <c r="C154" s="88" t="s">
        <v>415</v>
      </c>
      <c r="D154" s="89" t="s">
        <v>405</v>
      </c>
      <c r="E154" s="90">
        <v>17</v>
      </c>
      <c r="F154" s="90">
        <v>20</v>
      </c>
      <c r="G154" s="90">
        <v>20</v>
      </c>
      <c r="H154" s="90">
        <v>25</v>
      </c>
      <c r="I154" s="90">
        <v>6</v>
      </c>
      <c r="J154" s="90">
        <v>88</v>
      </c>
      <c r="K154" s="90" t="s">
        <v>406</v>
      </c>
      <c r="L154" s="86" t="s">
        <v>407</v>
      </c>
      <c r="M154" s="76" t="s">
        <v>408</v>
      </c>
      <c r="N154" s="76" t="s">
        <v>322</v>
      </c>
    </row>
    <row r="155" spans="1:15" s="76" customFormat="1" ht="15.75">
      <c r="A155" s="86">
        <v>5</v>
      </c>
      <c r="B155" s="87" t="s">
        <v>416</v>
      </c>
      <c r="C155" s="88" t="s">
        <v>417</v>
      </c>
      <c r="D155" s="89" t="s">
        <v>405</v>
      </c>
      <c r="E155" s="90">
        <v>17</v>
      </c>
      <c r="F155" s="90">
        <v>20</v>
      </c>
      <c r="G155" s="90">
        <v>20</v>
      </c>
      <c r="H155" s="90">
        <v>25</v>
      </c>
      <c r="I155" s="90">
        <v>6</v>
      </c>
      <c r="J155" s="90">
        <v>88</v>
      </c>
      <c r="K155" s="90" t="s">
        <v>406</v>
      </c>
      <c r="L155" s="86" t="s">
        <v>407</v>
      </c>
      <c r="M155" s="76" t="s">
        <v>408</v>
      </c>
      <c r="N155" s="76" t="s">
        <v>322</v>
      </c>
    </row>
    <row r="156" spans="1:15" s="76" customFormat="1" ht="15.75">
      <c r="A156" s="86">
        <v>6</v>
      </c>
      <c r="B156" s="87" t="s">
        <v>418</v>
      </c>
      <c r="C156" s="88" t="s">
        <v>419</v>
      </c>
      <c r="D156" s="89" t="s">
        <v>405</v>
      </c>
      <c r="E156" s="90">
        <v>17</v>
      </c>
      <c r="F156" s="90">
        <v>20</v>
      </c>
      <c r="G156" s="90">
        <v>17</v>
      </c>
      <c r="H156" s="90">
        <v>25</v>
      </c>
      <c r="I156" s="90">
        <v>6</v>
      </c>
      <c r="J156" s="90">
        <v>85</v>
      </c>
      <c r="K156" s="90" t="s">
        <v>406</v>
      </c>
      <c r="L156" s="86" t="s">
        <v>407</v>
      </c>
      <c r="M156" s="76" t="s">
        <v>408</v>
      </c>
      <c r="N156" s="76" t="s">
        <v>322</v>
      </c>
      <c r="O156" s="76" t="s">
        <v>267</v>
      </c>
    </row>
    <row r="157" spans="1:15" s="76" customFormat="1" ht="15.75">
      <c r="A157" s="86">
        <v>7</v>
      </c>
      <c r="B157" s="87" t="s">
        <v>420</v>
      </c>
      <c r="C157" s="88" t="s">
        <v>421</v>
      </c>
      <c r="D157" s="89" t="s">
        <v>405</v>
      </c>
      <c r="E157" s="90">
        <v>18</v>
      </c>
      <c r="F157" s="90">
        <v>25</v>
      </c>
      <c r="G157" s="90">
        <v>20</v>
      </c>
      <c r="H157" s="90">
        <v>25</v>
      </c>
      <c r="I157" s="90">
        <v>0</v>
      </c>
      <c r="J157" s="90">
        <v>88</v>
      </c>
      <c r="K157" s="90" t="s">
        <v>406</v>
      </c>
      <c r="L157" s="86" t="s">
        <v>407</v>
      </c>
      <c r="M157" s="76" t="s">
        <v>408</v>
      </c>
      <c r="N157" s="76" t="s">
        <v>322</v>
      </c>
    </row>
    <row r="158" spans="1:15" s="76" customFormat="1" ht="15.75">
      <c r="A158" s="86">
        <v>8</v>
      </c>
      <c r="B158" s="87" t="s">
        <v>422</v>
      </c>
      <c r="C158" s="88" t="s">
        <v>423</v>
      </c>
      <c r="D158" s="89" t="s">
        <v>405</v>
      </c>
      <c r="E158" s="90">
        <v>16</v>
      </c>
      <c r="F158" s="90">
        <v>25</v>
      </c>
      <c r="G158" s="90">
        <v>17</v>
      </c>
      <c r="H158" s="90">
        <v>25</v>
      </c>
      <c r="I158" s="90">
        <v>0</v>
      </c>
      <c r="J158" s="90">
        <v>83</v>
      </c>
      <c r="K158" s="90" t="s">
        <v>406</v>
      </c>
      <c r="L158" s="86" t="s">
        <v>407</v>
      </c>
      <c r="M158" s="76" t="s">
        <v>408</v>
      </c>
      <c r="N158" s="76" t="s">
        <v>322</v>
      </c>
    </row>
    <row r="159" spans="1:15" s="76" customFormat="1" ht="15.75">
      <c r="A159" s="86">
        <v>9</v>
      </c>
      <c r="B159" s="87" t="s">
        <v>424</v>
      </c>
      <c r="C159" s="88" t="s">
        <v>425</v>
      </c>
      <c r="D159" s="89" t="s">
        <v>405</v>
      </c>
      <c r="E159" s="90">
        <v>17</v>
      </c>
      <c r="F159" s="90">
        <v>20</v>
      </c>
      <c r="G159" s="90">
        <v>20</v>
      </c>
      <c r="H159" s="90">
        <v>25</v>
      </c>
      <c r="I159" s="90">
        <v>0</v>
      </c>
      <c r="J159" s="90">
        <v>82</v>
      </c>
      <c r="K159" s="90" t="s">
        <v>406</v>
      </c>
      <c r="L159" s="86" t="s">
        <v>407</v>
      </c>
      <c r="M159" s="76" t="s">
        <v>408</v>
      </c>
      <c r="N159" s="76" t="s">
        <v>322</v>
      </c>
    </row>
    <row r="160" spans="1:15" s="76" customFormat="1" ht="15.75">
      <c r="A160" s="86">
        <v>10</v>
      </c>
      <c r="B160" s="87" t="s">
        <v>426</v>
      </c>
      <c r="C160" s="88" t="s">
        <v>427</v>
      </c>
      <c r="D160" s="89" t="s">
        <v>405</v>
      </c>
      <c r="E160" s="90">
        <v>17</v>
      </c>
      <c r="F160" s="90">
        <v>20</v>
      </c>
      <c r="G160" s="90">
        <v>17</v>
      </c>
      <c r="H160" s="90">
        <v>25</v>
      </c>
      <c r="I160" s="90">
        <v>0</v>
      </c>
      <c r="J160" s="90">
        <v>79</v>
      </c>
      <c r="K160" s="90" t="s">
        <v>411</v>
      </c>
      <c r="L160" s="86" t="s">
        <v>407</v>
      </c>
      <c r="M160" s="76" t="s">
        <v>408</v>
      </c>
      <c r="N160" s="76" t="s">
        <v>322</v>
      </c>
    </row>
    <row r="161" spans="1:15" s="76" customFormat="1" ht="15.75">
      <c r="A161" s="86">
        <v>11</v>
      </c>
      <c r="B161" s="87" t="s">
        <v>428</v>
      </c>
      <c r="C161" s="88" t="s">
        <v>429</v>
      </c>
      <c r="D161" s="89" t="s">
        <v>405</v>
      </c>
      <c r="E161" s="90">
        <v>17</v>
      </c>
      <c r="F161" s="90">
        <v>20</v>
      </c>
      <c r="G161" s="90">
        <v>17</v>
      </c>
      <c r="H161" s="90">
        <v>25</v>
      </c>
      <c r="I161" s="90">
        <v>6</v>
      </c>
      <c r="J161" s="90">
        <v>85</v>
      </c>
      <c r="K161" s="90" t="s">
        <v>406</v>
      </c>
      <c r="L161" s="86" t="s">
        <v>407</v>
      </c>
      <c r="M161" s="76" t="s">
        <v>408</v>
      </c>
      <c r="N161" s="76" t="s">
        <v>322</v>
      </c>
    </row>
    <row r="162" spans="1:15" s="76" customFormat="1" ht="15.75">
      <c r="A162" s="86">
        <v>12</v>
      </c>
      <c r="B162" s="87" t="s">
        <v>430</v>
      </c>
      <c r="C162" s="88" t="s">
        <v>431</v>
      </c>
      <c r="D162" s="89" t="s">
        <v>405</v>
      </c>
      <c r="E162" s="90">
        <v>18</v>
      </c>
      <c r="F162" s="90">
        <v>20</v>
      </c>
      <c r="G162" s="90">
        <v>20</v>
      </c>
      <c r="H162" s="90">
        <v>25</v>
      </c>
      <c r="I162" s="90">
        <v>10</v>
      </c>
      <c r="J162" s="90">
        <v>93</v>
      </c>
      <c r="K162" s="90" t="s">
        <v>432</v>
      </c>
      <c r="L162" s="86" t="s">
        <v>407</v>
      </c>
      <c r="M162" s="76" t="s">
        <v>408</v>
      </c>
      <c r="N162" s="76" t="s">
        <v>322</v>
      </c>
    </row>
    <row r="163" spans="1:15" s="76" customFormat="1" ht="31.5">
      <c r="A163" s="86">
        <v>13</v>
      </c>
      <c r="B163" s="87" t="s">
        <v>433</v>
      </c>
      <c r="C163" s="88" t="s">
        <v>434</v>
      </c>
      <c r="D163" s="89" t="s">
        <v>405</v>
      </c>
      <c r="E163" s="90">
        <v>5</v>
      </c>
      <c r="F163" s="90">
        <v>20</v>
      </c>
      <c r="G163" s="90">
        <v>17</v>
      </c>
      <c r="H163" s="90">
        <v>25</v>
      </c>
      <c r="I163" s="90">
        <v>0</v>
      </c>
      <c r="J163" s="90">
        <v>67</v>
      </c>
      <c r="K163" s="90" t="s">
        <v>411</v>
      </c>
      <c r="L163" s="86" t="s">
        <v>407</v>
      </c>
      <c r="M163" s="76" t="s">
        <v>408</v>
      </c>
      <c r="N163" s="76" t="s">
        <v>322</v>
      </c>
      <c r="O163" s="76" t="s">
        <v>435</v>
      </c>
    </row>
    <row r="164" spans="1:15" s="76" customFormat="1" ht="15.75">
      <c r="A164" s="86">
        <v>14</v>
      </c>
      <c r="B164" s="87" t="s">
        <v>436</v>
      </c>
      <c r="C164" s="88" t="s">
        <v>437</v>
      </c>
      <c r="D164" s="89" t="s">
        <v>405</v>
      </c>
      <c r="E164" s="90">
        <v>18</v>
      </c>
      <c r="F164" s="90">
        <v>25</v>
      </c>
      <c r="G164" s="90">
        <v>17</v>
      </c>
      <c r="H164" s="90">
        <v>25</v>
      </c>
      <c r="I164" s="90">
        <v>0</v>
      </c>
      <c r="J164" s="90">
        <v>85</v>
      </c>
      <c r="K164" s="90" t="s">
        <v>406</v>
      </c>
      <c r="L164" s="86" t="s">
        <v>407</v>
      </c>
      <c r="M164" s="76" t="s">
        <v>408</v>
      </c>
      <c r="N164" s="76" t="s">
        <v>322</v>
      </c>
    </row>
    <row r="165" spans="1:15" s="76" customFormat="1" ht="15.75">
      <c r="A165" s="86">
        <v>15</v>
      </c>
      <c r="B165" s="87" t="s">
        <v>438</v>
      </c>
      <c r="C165" s="88" t="s">
        <v>439</v>
      </c>
      <c r="D165" s="89" t="s">
        <v>405</v>
      </c>
      <c r="E165" s="90">
        <v>17</v>
      </c>
      <c r="F165" s="90">
        <v>20</v>
      </c>
      <c r="G165" s="90">
        <v>17</v>
      </c>
      <c r="H165" s="90">
        <v>25</v>
      </c>
      <c r="I165" s="90">
        <v>0</v>
      </c>
      <c r="J165" s="90">
        <v>79</v>
      </c>
      <c r="K165" s="90" t="s">
        <v>411</v>
      </c>
      <c r="L165" s="86" t="s">
        <v>407</v>
      </c>
      <c r="M165" s="76" t="s">
        <v>408</v>
      </c>
      <c r="N165" s="76" t="s">
        <v>322</v>
      </c>
    </row>
    <row r="166" spans="1:15" s="76" customFormat="1" ht="15.75">
      <c r="A166" s="86">
        <v>16</v>
      </c>
      <c r="B166" s="87" t="s">
        <v>440</v>
      </c>
      <c r="C166" s="88" t="s">
        <v>441</v>
      </c>
      <c r="D166" s="89" t="s">
        <v>405</v>
      </c>
      <c r="E166" s="90">
        <v>17</v>
      </c>
      <c r="F166" s="90">
        <v>20</v>
      </c>
      <c r="G166" s="90">
        <v>20</v>
      </c>
      <c r="H166" s="90">
        <v>25</v>
      </c>
      <c r="I166" s="90">
        <v>0</v>
      </c>
      <c r="J166" s="90">
        <v>82</v>
      </c>
      <c r="K166" s="90" t="s">
        <v>406</v>
      </c>
      <c r="L166" s="86" t="s">
        <v>407</v>
      </c>
      <c r="M166" s="76" t="s">
        <v>408</v>
      </c>
      <c r="N166" s="76" t="s">
        <v>322</v>
      </c>
    </row>
    <row r="167" spans="1:15" s="76" customFormat="1" ht="15.75">
      <c r="A167" s="86">
        <v>17</v>
      </c>
      <c r="B167" s="87" t="s">
        <v>442</v>
      </c>
      <c r="C167" s="91" t="s">
        <v>443</v>
      </c>
      <c r="D167" s="89" t="s">
        <v>405</v>
      </c>
      <c r="E167" s="90">
        <v>15</v>
      </c>
      <c r="F167" s="90">
        <v>20</v>
      </c>
      <c r="G167" s="90">
        <v>17</v>
      </c>
      <c r="H167" s="90">
        <v>25</v>
      </c>
      <c r="I167" s="90">
        <v>0</v>
      </c>
      <c r="J167" s="90">
        <v>77</v>
      </c>
      <c r="K167" s="90" t="s">
        <v>411</v>
      </c>
      <c r="L167" s="86" t="s">
        <v>407</v>
      </c>
      <c r="M167" s="76" t="s">
        <v>408</v>
      </c>
      <c r="N167" s="76" t="s">
        <v>322</v>
      </c>
    </row>
    <row r="168" spans="1:15" s="76" customFormat="1" ht="15.75">
      <c r="A168" s="86">
        <v>18</v>
      </c>
      <c r="B168" s="87" t="s">
        <v>444</v>
      </c>
      <c r="C168" s="88" t="s">
        <v>445</v>
      </c>
      <c r="D168" s="89" t="s">
        <v>405</v>
      </c>
      <c r="E168" s="90">
        <v>15</v>
      </c>
      <c r="F168" s="90">
        <v>20</v>
      </c>
      <c r="G168" s="90">
        <v>17</v>
      </c>
      <c r="H168" s="90">
        <v>20</v>
      </c>
      <c r="I168" s="90">
        <v>0</v>
      </c>
      <c r="J168" s="90">
        <v>72</v>
      </c>
      <c r="K168" s="90" t="s">
        <v>411</v>
      </c>
      <c r="L168" s="86" t="s">
        <v>407</v>
      </c>
      <c r="M168" s="76" t="s">
        <v>408</v>
      </c>
      <c r="N168" s="76" t="s">
        <v>322</v>
      </c>
      <c r="O168" s="76" t="s">
        <v>435</v>
      </c>
    </row>
    <row r="169" spans="1:15" s="76" customFormat="1" ht="15.75">
      <c r="A169" s="86">
        <v>19</v>
      </c>
      <c r="B169" s="87" t="s">
        <v>446</v>
      </c>
      <c r="C169" s="88" t="s">
        <v>447</v>
      </c>
      <c r="D169" s="89" t="s">
        <v>405</v>
      </c>
      <c r="E169" s="90">
        <v>17</v>
      </c>
      <c r="F169" s="90">
        <v>20</v>
      </c>
      <c r="G169" s="90">
        <v>17</v>
      </c>
      <c r="H169" s="90">
        <v>25</v>
      </c>
      <c r="I169" s="90">
        <v>0</v>
      </c>
      <c r="J169" s="90">
        <v>79</v>
      </c>
      <c r="K169" s="90" t="s">
        <v>411</v>
      </c>
      <c r="L169" s="86" t="s">
        <v>407</v>
      </c>
      <c r="M169" s="76" t="s">
        <v>408</v>
      </c>
      <c r="N169" s="76" t="s">
        <v>322</v>
      </c>
    </row>
    <row r="170" spans="1:15" s="76" customFormat="1" ht="15.75">
      <c r="A170" s="86">
        <v>20</v>
      </c>
      <c r="B170" s="87" t="s">
        <v>448</v>
      </c>
      <c r="C170" s="88" t="s">
        <v>449</v>
      </c>
      <c r="D170" s="89" t="s">
        <v>405</v>
      </c>
      <c r="E170" s="90">
        <v>17</v>
      </c>
      <c r="F170" s="90">
        <v>25</v>
      </c>
      <c r="G170" s="90">
        <v>17</v>
      </c>
      <c r="H170" s="90">
        <v>25</v>
      </c>
      <c r="I170" s="90">
        <v>0</v>
      </c>
      <c r="J170" s="90">
        <v>84</v>
      </c>
      <c r="K170" s="90" t="s">
        <v>406</v>
      </c>
      <c r="L170" s="86" t="s">
        <v>407</v>
      </c>
      <c r="M170" s="76" t="s">
        <v>408</v>
      </c>
      <c r="N170" s="76" t="s">
        <v>322</v>
      </c>
    </row>
    <row r="171" spans="1:15" s="76" customFormat="1" ht="15.75">
      <c r="A171" s="86">
        <v>21</v>
      </c>
      <c r="B171" s="87" t="s">
        <v>450</v>
      </c>
      <c r="C171" s="88" t="s">
        <v>451</v>
      </c>
      <c r="D171" s="89" t="s">
        <v>405</v>
      </c>
      <c r="E171" s="90">
        <v>17</v>
      </c>
      <c r="F171" s="90">
        <v>20</v>
      </c>
      <c r="G171" s="90">
        <v>20</v>
      </c>
      <c r="H171" s="90">
        <v>25</v>
      </c>
      <c r="I171" s="90">
        <v>0</v>
      </c>
      <c r="J171" s="90">
        <v>82</v>
      </c>
      <c r="K171" s="90" t="s">
        <v>406</v>
      </c>
      <c r="L171" s="86" t="s">
        <v>407</v>
      </c>
      <c r="M171" s="76" t="s">
        <v>408</v>
      </c>
      <c r="N171" s="76" t="s">
        <v>322</v>
      </c>
    </row>
    <row r="172" spans="1:15" s="76" customFormat="1" ht="15.75">
      <c r="A172" s="86">
        <v>22</v>
      </c>
      <c r="B172" s="87" t="s">
        <v>452</v>
      </c>
      <c r="C172" s="88" t="s">
        <v>453</v>
      </c>
      <c r="D172" s="89" t="s">
        <v>405</v>
      </c>
      <c r="E172" s="90">
        <v>17</v>
      </c>
      <c r="F172" s="90">
        <v>20</v>
      </c>
      <c r="G172" s="90">
        <v>20</v>
      </c>
      <c r="H172" s="90">
        <v>25</v>
      </c>
      <c r="I172" s="90">
        <v>0</v>
      </c>
      <c r="J172" s="90">
        <v>82</v>
      </c>
      <c r="K172" s="90" t="s">
        <v>406</v>
      </c>
      <c r="L172" s="86" t="s">
        <v>407</v>
      </c>
      <c r="M172" s="76" t="s">
        <v>408</v>
      </c>
      <c r="N172" s="76" t="s">
        <v>322</v>
      </c>
    </row>
    <row r="173" spans="1:15" s="76" customFormat="1" ht="15.75">
      <c r="A173" s="86">
        <v>23</v>
      </c>
      <c r="B173" s="87" t="s">
        <v>454</v>
      </c>
      <c r="C173" s="88" t="s">
        <v>455</v>
      </c>
      <c r="D173" s="89" t="s">
        <v>405</v>
      </c>
      <c r="E173" s="90">
        <v>17</v>
      </c>
      <c r="F173" s="90">
        <v>20</v>
      </c>
      <c r="G173" s="90">
        <v>17</v>
      </c>
      <c r="H173" s="90">
        <v>25</v>
      </c>
      <c r="I173" s="90">
        <v>2</v>
      </c>
      <c r="J173" s="90">
        <v>81</v>
      </c>
      <c r="K173" s="90" t="s">
        <v>406</v>
      </c>
      <c r="L173" s="86" t="s">
        <v>407</v>
      </c>
      <c r="M173" s="76" t="s">
        <v>408</v>
      </c>
      <c r="N173" s="76" t="s">
        <v>322</v>
      </c>
    </row>
    <row r="174" spans="1:15" s="76" customFormat="1" ht="15.75">
      <c r="A174" s="86">
        <v>24</v>
      </c>
      <c r="B174" s="87" t="s">
        <v>456</v>
      </c>
      <c r="C174" s="88" t="s">
        <v>457</v>
      </c>
      <c r="D174" s="89" t="s">
        <v>405</v>
      </c>
      <c r="E174" s="90">
        <v>16</v>
      </c>
      <c r="F174" s="90">
        <v>20</v>
      </c>
      <c r="G174" s="90">
        <v>17</v>
      </c>
      <c r="H174" s="90">
        <v>25</v>
      </c>
      <c r="I174" s="90">
        <v>0</v>
      </c>
      <c r="J174" s="90">
        <v>78</v>
      </c>
      <c r="K174" s="90" t="s">
        <v>411</v>
      </c>
      <c r="L174" s="86" t="s">
        <v>407</v>
      </c>
      <c r="M174" s="76" t="s">
        <v>408</v>
      </c>
      <c r="N174" s="76" t="s">
        <v>322</v>
      </c>
    </row>
    <row r="175" spans="1:15" s="76" customFormat="1" ht="15.75">
      <c r="A175" s="86">
        <v>25</v>
      </c>
      <c r="B175" s="92" t="s">
        <v>458</v>
      </c>
      <c r="C175" s="93" t="s">
        <v>459</v>
      </c>
      <c r="D175" s="89" t="s">
        <v>405</v>
      </c>
      <c r="E175" s="90">
        <v>17</v>
      </c>
      <c r="F175" s="90">
        <v>20</v>
      </c>
      <c r="G175" s="90">
        <v>17</v>
      </c>
      <c r="H175" s="90">
        <v>25</v>
      </c>
      <c r="I175" s="90">
        <v>2</v>
      </c>
      <c r="J175" s="90">
        <v>81</v>
      </c>
      <c r="K175" s="90" t="s">
        <v>406</v>
      </c>
      <c r="L175" s="86" t="s">
        <v>407</v>
      </c>
      <c r="M175" s="76" t="s">
        <v>408</v>
      </c>
      <c r="N175" s="76" t="s">
        <v>322</v>
      </c>
    </row>
    <row r="176" spans="1:15" s="76" customFormat="1" ht="15.75">
      <c r="A176" s="86">
        <v>26</v>
      </c>
      <c r="B176" s="87" t="s">
        <v>460</v>
      </c>
      <c r="C176" s="88" t="s">
        <v>461</v>
      </c>
      <c r="D176" s="89" t="s">
        <v>405</v>
      </c>
      <c r="E176" s="90">
        <v>16</v>
      </c>
      <c r="F176" s="90">
        <v>20</v>
      </c>
      <c r="G176" s="90">
        <v>17</v>
      </c>
      <c r="H176" s="90">
        <v>25</v>
      </c>
      <c r="I176" s="90">
        <v>0</v>
      </c>
      <c r="J176" s="90">
        <v>78</v>
      </c>
      <c r="K176" s="90" t="s">
        <v>411</v>
      </c>
      <c r="L176" s="86" t="s">
        <v>407</v>
      </c>
      <c r="M176" s="76" t="s">
        <v>408</v>
      </c>
      <c r="N176" s="76" t="s">
        <v>322</v>
      </c>
    </row>
    <row r="177" spans="1:15" s="76" customFormat="1" ht="15.75">
      <c r="A177" s="86">
        <v>27</v>
      </c>
      <c r="B177" s="87" t="s">
        <v>462</v>
      </c>
      <c r="C177" s="88" t="s">
        <v>463</v>
      </c>
      <c r="D177" s="89" t="s">
        <v>405</v>
      </c>
      <c r="E177" s="90">
        <v>15</v>
      </c>
      <c r="F177" s="90">
        <v>20</v>
      </c>
      <c r="G177" s="90">
        <v>17</v>
      </c>
      <c r="H177" s="90">
        <v>25</v>
      </c>
      <c r="I177" s="90">
        <v>0</v>
      </c>
      <c r="J177" s="90">
        <v>77</v>
      </c>
      <c r="K177" s="90" t="s">
        <v>411</v>
      </c>
      <c r="L177" s="86" t="s">
        <v>407</v>
      </c>
      <c r="M177" s="76" t="s">
        <v>408</v>
      </c>
      <c r="N177" s="76" t="s">
        <v>322</v>
      </c>
    </row>
    <row r="178" spans="1:15" s="76" customFormat="1" ht="15.75">
      <c r="A178" s="86">
        <v>28</v>
      </c>
      <c r="B178" s="87" t="s">
        <v>464</v>
      </c>
      <c r="C178" s="88" t="s">
        <v>465</v>
      </c>
      <c r="D178" s="89" t="s">
        <v>405</v>
      </c>
      <c r="E178" s="90">
        <v>17</v>
      </c>
      <c r="F178" s="90">
        <v>20</v>
      </c>
      <c r="G178" s="90">
        <v>20</v>
      </c>
      <c r="H178" s="90">
        <v>25</v>
      </c>
      <c r="I178" s="90">
        <v>2</v>
      </c>
      <c r="J178" s="90">
        <v>84</v>
      </c>
      <c r="K178" s="90" t="s">
        <v>406</v>
      </c>
      <c r="L178" s="86" t="s">
        <v>407</v>
      </c>
      <c r="M178" s="76" t="s">
        <v>408</v>
      </c>
      <c r="N178" s="76" t="s">
        <v>322</v>
      </c>
    </row>
    <row r="179" spans="1:15" s="76" customFormat="1" ht="15.75">
      <c r="A179" s="86">
        <v>29</v>
      </c>
      <c r="B179" s="87" t="s">
        <v>466</v>
      </c>
      <c r="C179" s="88" t="s">
        <v>467</v>
      </c>
      <c r="D179" s="89" t="s">
        <v>405</v>
      </c>
      <c r="E179" s="90">
        <v>17</v>
      </c>
      <c r="F179" s="90">
        <v>25</v>
      </c>
      <c r="G179" s="90">
        <v>20</v>
      </c>
      <c r="H179" s="90">
        <v>25</v>
      </c>
      <c r="I179" s="90">
        <v>6</v>
      </c>
      <c r="J179" s="90">
        <v>93</v>
      </c>
      <c r="K179" s="90" t="s">
        <v>432</v>
      </c>
      <c r="L179" s="86" t="s">
        <v>407</v>
      </c>
      <c r="M179" s="76" t="s">
        <v>408</v>
      </c>
      <c r="N179" s="76" t="s">
        <v>322</v>
      </c>
    </row>
    <row r="180" spans="1:15" s="76" customFormat="1" ht="15.75">
      <c r="A180" s="86">
        <v>30</v>
      </c>
      <c r="B180" s="87" t="s">
        <v>468</v>
      </c>
      <c r="C180" s="88" t="s">
        <v>469</v>
      </c>
      <c r="D180" s="89" t="s">
        <v>405</v>
      </c>
      <c r="E180" s="90">
        <v>17</v>
      </c>
      <c r="F180" s="90">
        <v>20</v>
      </c>
      <c r="G180" s="90">
        <v>20</v>
      </c>
      <c r="H180" s="90">
        <v>25</v>
      </c>
      <c r="I180" s="90">
        <v>0</v>
      </c>
      <c r="J180" s="90">
        <v>82</v>
      </c>
      <c r="K180" s="90" t="s">
        <v>406</v>
      </c>
      <c r="L180" s="86" t="s">
        <v>407</v>
      </c>
      <c r="M180" s="76" t="s">
        <v>408</v>
      </c>
      <c r="N180" s="76" t="s">
        <v>322</v>
      </c>
    </row>
    <row r="181" spans="1:15" s="76" customFormat="1" ht="15.75">
      <c r="A181" s="86">
        <v>31</v>
      </c>
      <c r="B181" s="87" t="s">
        <v>470</v>
      </c>
      <c r="C181" s="88" t="s">
        <v>471</v>
      </c>
      <c r="D181" s="89" t="s">
        <v>405</v>
      </c>
      <c r="E181" s="90">
        <v>17</v>
      </c>
      <c r="F181" s="90">
        <v>20</v>
      </c>
      <c r="G181" s="90">
        <v>20</v>
      </c>
      <c r="H181" s="90">
        <v>25</v>
      </c>
      <c r="I181" s="90">
        <v>0</v>
      </c>
      <c r="J181" s="90">
        <v>82</v>
      </c>
      <c r="K181" s="90" t="s">
        <v>406</v>
      </c>
      <c r="L181" s="86" t="s">
        <v>407</v>
      </c>
      <c r="M181" s="76" t="s">
        <v>408</v>
      </c>
      <c r="N181" s="76" t="s">
        <v>322</v>
      </c>
      <c r="O181" s="76" t="s">
        <v>267</v>
      </c>
    </row>
    <row r="182" spans="1:15" s="76" customFormat="1" ht="15.75">
      <c r="A182" s="86">
        <v>32</v>
      </c>
      <c r="B182" s="87" t="s">
        <v>472</v>
      </c>
      <c r="C182" s="88" t="s">
        <v>473</v>
      </c>
      <c r="D182" s="89" t="s">
        <v>405</v>
      </c>
      <c r="E182" s="90">
        <v>17</v>
      </c>
      <c r="F182" s="90">
        <v>25</v>
      </c>
      <c r="G182" s="90">
        <v>20</v>
      </c>
      <c r="H182" s="90">
        <v>25</v>
      </c>
      <c r="I182" s="90">
        <v>0</v>
      </c>
      <c r="J182" s="90">
        <v>87</v>
      </c>
      <c r="K182" s="90" t="s">
        <v>406</v>
      </c>
      <c r="L182" s="86" t="s">
        <v>407</v>
      </c>
      <c r="M182" s="76" t="s">
        <v>408</v>
      </c>
      <c r="N182" s="76" t="s">
        <v>322</v>
      </c>
    </row>
    <row r="183" spans="1:15" s="76" customFormat="1" ht="15.75">
      <c r="A183" s="86">
        <v>33</v>
      </c>
      <c r="B183" s="87" t="s">
        <v>474</v>
      </c>
      <c r="C183" s="88" t="s">
        <v>475</v>
      </c>
      <c r="D183" s="89" t="s">
        <v>405</v>
      </c>
      <c r="E183" s="90">
        <v>17</v>
      </c>
      <c r="F183" s="90">
        <v>25</v>
      </c>
      <c r="G183" s="90">
        <v>17</v>
      </c>
      <c r="H183" s="90">
        <v>25</v>
      </c>
      <c r="I183" s="90">
        <v>0</v>
      </c>
      <c r="J183" s="90">
        <v>84</v>
      </c>
      <c r="K183" s="90" t="s">
        <v>406</v>
      </c>
      <c r="L183" s="86" t="s">
        <v>407</v>
      </c>
      <c r="M183" s="76" t="s">
        <v>408</v>
      </c>
      <c r="N183" s="76" t="s">
        <v>322</v>
      </c>
    </row>
    <row r="184" spans="1:15" s="76" customFormat="1" ht="15.75">
      <c r="A184" s="86">
        <v>34</v>
      </c>
      <c r="B184" s="87" t="s">
        <v>476</v>
      </c>
      <c r="C184" s="88" t="s">
        <v>477</v>
      </c>
      <c r="D184" s="89" t="s">
        <v>405</v>
      </c>
      <c r="E184" s="90">
        <v>17</v>
      </c>
      <c r="F184" s="90">
        <v>20</v>
      </c>
      <c r="G184" s="90">
        <v>17</v>
      </c>
      <c r="H184" s="90">
        <v>25</v>
      </c>
      <c r="I184" s="90">
        <v>0</v>
      </c>
      <c r="J184" s="90">
        <v>79</v>
      </c>
      <c r="K184" s="90" t="s">
        <v>411</v>
      </c>
      <c r="L184" s="86" t="s">
        <v>407</v>
      </c>
      <c r="M184" s="76" t="s">
        <v>408</v>
      </c>
      <c r="N184" s="76" t="s">
        <v>322</v>
      </c>
    </row>
    <row r="185" spans="1:15" s="76" customFormat="1" ht="15.75">
      <c r="A185" s="86">
        <v>35</v>
      </c>
      <c r="B185" s="87" t="s">
        <v>478</v>
      </c>
      <c r="C185" s="88" t="s">
        <v>479</v>
      </c>
      <c r="D185" s="89" t="s">
        <v>405</v>
      </c>
      <c r="E185" s="90">
        <v>17</v>
      </c>
      <c r="F185" s="90">
        <v>20</v>
      </c>
      <c r="G185" s="90">
        <v>17</v>
      </c>
      <c r="H185" s="90">
        <v>25</v>
      </c>
      <c r="I185" s="90">
        <v>0</v>
      </c>
      <c r="J185" s="94">
        <v>79</v>
      </c>
      <c r="K185" s="90" t="s">
        <v>411</v>
      </c>
      <c r="L185" s="86" t="s">
        <v>407</v>
      </c>
      <c r="M185" s="76" t="s">
        <v>408</v>
      </c>
      <c r="N185" s="76" t="s">
        <v>322</v>
      </c>
    </row>
    <row r="186" spans="1:15" s="76" customFormat="1" ht="15.75">
      <c r="A186" s="86">
        <v>36</v>
      </c>
      <c r="B186" s="87" t="s">
        <v>480</v>
      </c>
      <c r="C186" s="88" t="s">
        <v>481</v>
      </c>
      <c r="D186" s="89" t="s">
        <v>405</v>
      </c>
      <c r="E186" s="90">
        <v>18</v>
      </c>
      <c r="F186" s="90">
        <v>25</v>
      </c>
      <c r="G186" s="90">
        <v>20</v>
      </c>
      <c r="H186" s="90">
        <v>25</v>
      </c>
      <c r="I186" s="90">
        <v>0</v>
      </c>
      <c r="J186" s="90">
        <v>88</v>
      </c>
      <c r="K186" s="90" t="s">
        <v>406</v>
      </c>
      <c r="L186" s="86" t="s">
        <v>407</v>
      </c>
      <c r="M186" s="76" t="s">
        <v>408</v>
      </c>
      <c r="N186" s="76" t="s">
        <v>322</v>
      </c>
    </row>
    <row r="187" spans="1:15" s="76" customFormat="1" ht="15.75">
      <c r="A187" s="95">
        <v>1</v>
      </c>
      <c r="B187" s="96" t="s">
        <v>482</v>
      </c>
      <c r="C187" s="97" t="s">
        <v>483</v>
      </c>
      <c r="D187" s="98" t="s">
        <v>484</v>
      </c>
      <c r="E187" s="99">
        <v>16</v>
      </c>
      <c r="F187" s="99">
        <v>15</v>
      </c>
      <c r="G187" s="99">
        <v>20</v>
      </c>
      <c r="H187" s="99">
        <v>25</v>
      </c>
      <c r="I187" s="99">
        <v>5</v>
      </c>
      <c r="J187" s="99">
        <f t="shared" ref="J187:J221" si="7">SUM(E187:I187)</f>
        <v>81</v>
      </c>
      <c r="K187" s="99" t="s">
        <v>7</v>
      </c>
      <c r="L187" s="100" t="s">
        <v>485</v>
      </c>
      <c r="M187" s="76" t="s">
        <v>486</v>
      </c>
      <c r="N187" s="76" t="s">
        <v>322</v>
      </c>
    </row>
    <row r="188" spans="1:15" s="76" customFormat="1" ht="15.75">
      <c r="A188" s="95">
        <v>2</v>
      </c>
      <c r="B188" s="96" t="s">
        <v>487</v>
      </c>
      <c r="C188" s="97" t="s">
        <v>488</v>
      </c>
      <c r="D188" s="98" t="s">
        <v>484</v>
      </c>
      <c r="E188" s="31">
        <v>20</v>
      </c>
      <c r="F188" s="31">
        <v>25</v>
      </c>
      <c r="G188" s="31">
        <v>20</v>
      </c>
      <c r="H188" s="31">
        <v>20</v>
      </c>
      <c r="I188" s="31">
        <v>5</v>
      </c>
      <c r="J188" s="99">
        <f t="shared" si="7"/>
        <v>90</v>
      </c>
      <c r="K188" s="31" t="s">
        <v>319</v>
      </c>
      <c r="L188" s="100" t="s">
        <v>485</v>
      </c>
      <c r="M188" s="76" t="s">
        <v>486</v>
      </c>
      <c r="N188" s="76" t="s">
        <v>322</v>
      </c>
    </row>
    <row r="189" spans="1:15" s="76" customFormat="1" ht="15.75">
      <c r="A189" s="95">
        <v>3</v>
      </c>
      <c r="B189" s="96" t="s">
        <v>489</v>
      </c>
      <c r="C189" s="97" t="s">
        <v>490</v>
      </c>
      <c r="D189" s="98" t="s">
        <v>484</v>
      </c>
      <c r="E189" s="31">
        <v>10</v>
      </c>
      <c r="F189" s="31">
        <v>25</v>
      </c>
      <c r="G189" s="31">
        <v>10</v>
      </c>
      <c r="H189" s="31">
        <v>25</v>
      </c>
      <c r="I189" s="31">
        <v>10</v>
      </c>
      <c r="J189" s="99">
        <f t="shared" si="7"/>
        <v>80</v>
      </c>
      <c r="K189" s="31" t="s">
        <v>7</v>
      </c>
      <c r="L189" s="100" t="s">
        <v>485</v>
      </c>
      <c r="M189" s="76" t="s">
        <v>486</v>
      </c>
      <c r="N189" s="76" t="s">
        <v>322</v>
      </c>
      <c r="O189" s="76" t="s">
        <v>267</v>
      </c>
    </row>
    <row r="190" spans="1:15" s="76" customFormat="1" ht="15.75">
      <c r="A190" s="95">
        <v>4</v>
      </c>
      <c r="B190" s="96" t="s">
        <v>491</v>
      </c>
      <c r="C190" s="97" t="s">
        <v>492</v>
      </c>
      <c r="D190" s="98" t="s">
        <v>484</v>
      </c>
      <c r="E190" s="31">
        <v>16</v>
      </c>
      <c r="F190" s="31">
        <v>15</v>
      </c>
      <c r="G190" s="31">
        <v>20</v>
      </c>
      <c r="H190" s="31">
        <v>25</v>
      </c>
      <c r="I190" s="31">
        <v>5</v>
      </c>
      <c r="J190" s="99">
        <f t="shared" si="7"/>
        <v>81</v>
      </c>
      <c r="K190" s="31" t="s">
        <v>7</v>
      </c>
      <c r="L190" s="100" t="s">
        <v>485</v>
      </c>
      <c r="M190" s="76" t="s">
        <v>486</v>
      </c>
      <c r="N190" s="76" t="s">
        <v>322</v>
      </c>
    </row>
    <row r="191" spans="1:15" s="76" customFormat="1" ht="15.75">
      <c r="A191" s="95">
        <v>5</v>
      </c>
      <c r="B191" s="96" t="s">
        <v>493</v>
      </c>
      <c r="C191" s="97" t="s">
        <v>494</v>
      </c>
      <c r="D191" s="98" t="s">
        <v>484</v>
      </c>
      <c r="E191" s="31">
        <v>14</v>
      </c>
      <c r="F191" s="31">
        <v>15</v>
      </c>
      <c r="G191" s="31">
        <v>15</v>
      </c>
      <c r="H191" s="31">
        <v>20</v>
      </c>
      <c r="I191" s="31">
        <v>6</v>
      </c>
      <c r="J191" s="99">
        <f t="shared" si="7"/>
        <v>70</v>
      </c>
      <c r="K191" s="31" t="s">
        <v>8</v>
      </c>
      <c r="L191" s="100" t="s">
        <v>485</v>
      </c>
      <c r="M191" s="76" t="s">
        <v>486</v>
      </c>
      <c r="N191" s="76" t="s">
        <v>322</v>
      </c>
    </row>
    <row r="192" spans="1:15" s="76" customFormat="1" ht="15.75">
      <c r="A192" s="95">
        <v>6</v>
      </c>
      <c r="B192" s="96" t="s">
        <v>495</v>
      </c>
      <c r="C192" s="97" t="s">
        <v>496</v>
      </c>
      <c r="D192" s="98" t="s">
        <v>484</v>
      </c>
      <c r="E192" s="31">
        <v>15</v>
      </c>
      <c r="F192" s="31">
        <v>25</v>
      </c>
      <c r="G192" s="31">
        <v>20</v>
      </c>
      <c r="H192" s="31">
        <v>20</v>
      </c>
      <c r="I192" s="31">
        <v>5</v>
      </c>
      <c r="J192" s="99">
        <v>85</v>
      </c>
      <c r="K192" s="31" t="s">
        <v>406</v>
      </c>
      <c r="L192" s="100" t="s">
        <v>485</v>
      </c>
      <c r="M192" s="76" t="s">
        <v>486</v>
      </c>
      <c r="N192" s="76" t="s">
        <v>322</v>
      </c>
    </row>
    <row r="193" spans="1:15" s="76" customFormat="1" ht="15.75">
      <c r="A193" s="95">
        <v>7</v>
      </c>
      <c r="B193" s="96" t="s">
        <v>497</v>
      </c>
      <c r="C193" s="97" t="s">
        <v>498</v>
      </c>
      <c r="D193" s="98" t="s">
        <v>484</v>
      </c>
      <c r="E193" s="31">
        <v>16</v>
      </c>
      <c r="F193" s="31">
        <v>20</v>
      </c>
      <c r="G193" s="31">
        <v>20</v>
      </c>
      <c r="H193" s="31">
        <v>10</v>
      </c>
      <c r="I193" s="31">
        <v>10</v>
      </c>
      <c r="J193" s="99">
        <f t="shared" si="7"/>
        <v>76</v>
      </c>
      <c r="K193" s="31" t="s">
        <v>8</v>
      </c>
      <c r="L193" s="100" t="s">
        <v>485</v>
      </c>
      <c r="M193" s="76" t="s">
        <v>486</v>
      </c>
      <c r="N193" s="76" t="s">
        <v>322</v>
      </c>
      <c r="O193" s="76" t="s">
        <v>435</v>
      </c>
    </row>
    <row r="194" spans="1:15" s="76" customFormat="1" ht="15.75">
      <c r="A194" s="95">
        <v>8</v>
      </c>
      <c r="B194" s="96" t="s">
        <v>499</v>
      </c>
      <c r="C194" s="97" t="s">
        <v>500</v>
      </c>
      <c r="D194" s="98" t="s">
        <v>484</v>
      </c>
      <c r="E194" s="31">
        <v>16</v>
      </c>
      <c r="F194" s="31">
        <v>25</v>
      </c>
      <c r="G194" s="31">
        <v>20</v>
      </c>
      <c r="H194" s="31">
        <v>15</v>
      </c>
      <c r="I194" s="31">
        <v>5</v>
      </c>
      <c r="J194" s="99">
        <f t="shared" si="7"/>
        <v>81</v>
      </c>
      <c r="K194" s="31" t="s">
        <v>406</v>
      </c>
      <c r="L194" s="100" t="s">
        <v>485</v>
      </c>
      <c r="M194" s="76" t="s">
        <v>486</v>
      </c>
      <c r="N194" s="76" t="s">
        <v>322</v>
      </c>
    </row>
    <row r="195" spans="1:15" s="76" customFormat="1" ht="15.75">
      <c r="A195" s="95">
        <v>9</v>
      </c>
      <c r="B195" s="96" t="s">
        <v>501</v>
      </c>
      <c r="C195" s="97" t="s">
        <v>502</v>
      </c>
      <c r="D195" s="98" t="s">
        <v>484</v>
      </c>
      <c r="E195" s="31">
        <v>14</v>
      </c>
      <c r="F195" s="31">
        <v>25</v>
      </c>
      <c r="G195" s="31">
        <v>20</v>
      </c>
      <c r="H195" s="31">
        <v>25</v>
      </c>
      <c r="I195" s="31">
        <v>0</v>
      </c>
      <c r="J195" s="99">
        <f t="shared" si="7"/>
        <v>84</v>
      </c>
      <c r="K195" s="31" t="s">
        <v>406</v>
      </c>
      <c r="L195" s="100" t="s">
        <v>485</v>
      </c>
      <c r="M195" s="76" t="s">
        <v>486</v>
      </c>
      <c r="N195" s="76" t="s">
        <v>322</v>
      </c>
      <c r="O195" s="76" t="s">
        <v>267</v>
      </c>
    </row>
    <row r="196" spans="1:15" s="76" customFormat="1" ht="15.75">
      <c r="A196" s="95">
        <v>10</v>
      </c>
      <c r="B196" s="96" t="s">
        <v>503</v>
      </c>
      <c r="C196" s="97" t="s">
        <v>504</v>
      </c>
      <c r="D196" s="98" t="s">
        <v>484</v>
      </c>
      <c r="E196" s="31">
        <v>15</v>
      </c>
      <c r="F196" s="31">
        <v>20</v>
      </c>
      <c r="G196" s="31">
        <v>15</v>
      </c>
      <c r="H196" s="31">
        <v>15</v>
      </c>
      <c r="I196" s="31">
        <v>5</v>
      </c>
      <c r="J196" s="99">
        <v>70</v>
      </c>
      <c r="K196" s="31" t="s">
        <v>8</v>
      </c>
      <c r="L196" s="100" t="s">
        <v>485</v>
      </c>
      <c r="M196" s="76" t="s">
        <v>486</v>
      </c>
      <c r="N196" s="76" t="s">
        <v>322</v>
      </c>
      <c r="O196" s="76" t="s">
        <v>435</v>
      </c>
    </row>
    <row r="197" spans="1:15" s="76" customFormat="1" ht="15.75">
      <c r="A197" s="95">
        <v>11</v>
      </c>
      <c r="B197" s="96" t="s">
        <v>505</v>
      </c>
      <c r="C197" s="97" t="s">
        <v>282</v>
      </c>
      <c r="D197" s="98" t="s">
        <v>484</v>
      </c>
      <c r="E197" s="31">
        <v>16</v>
      </c>
      <c r="F197" s="31">
        <v>17</v>
      </c>
      <c r="G197" s="31">
        <v>20</v>
      </c>
      <c r="H197" s="31">
        <v>25</v>
      </c>
      <c r="I197" s="31">
        <v>10</v>
      </c>
      <c r="J197" s="99">
        <f t="shared" si="7"/>
        <v>88</v>
      </c>
      <c r="K197" s="31" t="s">
        <v>406</v>
      </c>
      <c r="L197" s="100" t="s">
        <v>485</v>
      </c>
      <c r="M197" s="76" t="s">
        <v>486</v>
      </c>
      <c r="N197" s="76" t="s">
        <v>322</v>
      </c>
    </row>
    <row r="198" spans="1:15" s="76" customFormat="1" ht="15.75">
      <c r="A198" s="95">
        <v>12</v>
      </c>
      <c r="B198" s="96" t="s">
        <v>506</v>
      </c>
      <c r="C198" s="97" t="s">
        <v>507</v>
      </c>
      <c r="D198" s="98" t="s">
        <v>484</v>
      </c>
      <c r="E198" s="31">
        <v>16</v>
      </c>
      <c r="F198" s="31">
        <v>25</v>
      </c>
      <c r="G198" s="31">
        <v>9</v>
      </c>
      <c r="H198" s="31">
        <v>25</v>
      </c>
      <c r="I198" s="31">
        <v>10</v>
      </c>
      <c r="J198" s="99">
        <f t="shared" si="7"/>
        <v>85</v>
      </c>
      <c r="K198" s="31" t="s">
        <v>406</v>
      </c>
      <c r="L198" s="100" t="s">
        <v>485</v>
      </c>
      <c r="M198" s="76" t="s">
        <v>486</v>
      </c>
      <c r="N198" s="76" t="s">
        <v>322</v>
      </c>
    </row>
    <row r="199" spans="1:15" s="76" customFormat="1" ht="15.75">
      <c r="A199" s="95">
        <v>13</v>
      </c>
      <c r="B199" s="96" t="s">
        <v>508</v>
      </c>
      <c r="C199" s="97" t="s">
        <v>509</v>
      </c>
      <c r="D199" s="98" t="s">
        <v>484</v>
      </c>
      <c r="E199" s="31">
        <v>16</v>
      </c>
      <c r="F199" s="31">
        <v>20</v>
      </c>
      <c r="G199" s="31">
        <v>15</v>
      </c>
      <c r="H199" s="31">
        <v>25</v>
      </c>
      <c r="I199" s="31">
        <v>5</v>
      </c>
      <c r="J199" s="99">
        <f t="shared" si="7"/>
        <v>81</v>
      </c>
      <c r="K199" s="31" t="s">
        <v>406</v>
      </c>
      <c r="L199" s="100" t="s">
        <v>485</v>
      </c>
      <c r="M199" s="76" t="s">
        <v>486</v>
      </c>
      <c r="N199" s="76" t="s">
        <v>322</v>
      </c>
    </row>
    <row r="200" spans="1:15" s="76" customFormat="1" ht="15.75">
      <c r="A200" s="95">
        <v>14</v>
      </c>
      <c r="B200" s="96" t="s">
        <v>510</v>
      </c>
      <c r="C200" s="97" t="s">
        <v>511</v>
      </c>
      <c r="D200" s="98" t="s">
        <v>484</v>
      </c>
      <c r="E200" s="31">
        <v>20</v>
      </c>
      <c r="F200" s="31">
        <v>25</v>
      </c>
      <c r="G200" s="31">
        <v>20</v>
      </c>
      <c r="H200" s="31">
        <v>20</v>
      </c>
      <c r="I200" s="31">
        <v>5</v>
      </c>
      <c r="J200" s="99">
        <f t="shared" si="7"/>
        <v>90</v>
      </c>
      <c r="K200" s="31" t="s">
        <v>319</v>
      </c>
      <c r="L200" s="100" t="s">
        <v>485</v>
      </c>
      <c r="M200" s="76" t="s">
        <v>486</v>
      </c>
      <c r="N200" s="76" t="s">
        <v>322</v>
      </c>
    </row>
    <row r="201" spans="1:15" s="76" customFormat="1" ht="15.75">
      <c r="A201" s="95">
        <v>15</v>
      </c>
      <c r="B201" s="96" t="s">
        <v>512</v>
      </c>
      <c r="C201" s="97" t="s">
        <v>513</v>
      </c>
      <c r="D201" s="98" t="s">
        <v>484</v>
      </c>
      <c r="E201" s="31">
        <v>16</v>
      </c>
      <c r="F201" s="31">
        <v>25</v>
      </c>
      <c r="G201" s="31">
        <v>13</v>
      </c>
      <c r="H201" s="31">
        <v>25</v>
      </c>
      <c r="I201" s="31">
        <v>5</v>
      </c>
      <c r="J201" s="99">
        <f t="shared" si="7"/>
        <v>84</v>
      </c>
      <c r="K201" s="31" t="s">
        <v>406</v>
      </c>
      <c r="L201" s="100" t="s">
        <v>485</v>
      </c>
      <c r="M201" s="76" t="s">
        <v>486</v>
      </c>
      <c r="N201" s="76" t="s">
        <v>322</v>
      </c>
    </row>
    <row r="202" spans="1:15" s="76" customFormat="1" ht="15.75">
      <c r="A202" s="95">
        <v>16</v>
      </c>
      <c r="B202" s="96" t="s">
        <v>514</v>
      </c>
      <c r="C202" s="97" t="s">
        <v>288</v>
      </c>
      <c r="D202" s="98" t="s">
        <v>484</v>
      </c>
      <c r="E202" s="31">
        <v>20</v>
      </c>
      <c r="F202" s="31">
        <v>12</v>
      </c>
      <c r="G202" s="31">
        <v>20</v>
      </c>
      <c r="H202" s="31">
        <v>25</v>
      </c>
      <c r="I202" s="31">
        <v>10</v>
      </c>
      <c r="J202" s="99">
        <f t="shared" si="7"/>
        <v>87</v>
      </c>
      <c r="K202" s="31" t="s">
        <v>406</v>
      </c>
      <c r="L202" s="100" t="s">
        <v>485</v>
      </c>
      <c r="M202" s="76" t="s">
        <v>486</v>
      </c>
      <c r="N202" s="76" t="s">
        <v>322</v>
      </c>
    </row>
    <row r="203" spans="1:15" s="76" customFormat="1" ht="15.75">
      <c r="A203" s="95">
        <v>17</v>
      </c>
      <c r="B203" s="96" t="s">
        <v>515</v>
      </c>
      <c r="C203" s="97" t="s">
        <v>516</v>
      </c>
      <c r="D203" s="98" t="s">
        <v>484</v>
      </c>
      <c r="E203" s="31">
        <v>16</v>
      </c>
      <c r="F203" s="31">
        <v>25</v>
      </c>
      <c r="G203" s="31">
        <v>20</v>
      </c>
      <c r="H203" s="31">
        <v>16</v>
      </c>
      <c r="I203" s="31">
        <v>5</v>
      </c>
      <c r="J203" s="99">
        <f t="shared" si="7"/>
        <v>82</v>
      </c>
      <c r="K203" s="31" t="s">
        <v>406</v>
      </c>
      <c r="L203" s="100" t="s">
        <v>485</v>
      </c>
      <c r="M203" s="76" t="s">
        <v>486</v>
      </c>
      <c r="N203" s="76" t="s">
        <v>322</v>
      </c>
    </row>
    <row r="204" spans="1:15" s="76" customFormat="1" ht="15.75">
      <c r="A204" s="95">
        <v>18</v>
      </c>
      <c r="B204" s="96" t="s">
        <v>517</v>
      </c>
      <c r="C204" s="97" t="s">
        <v>518</v>
      </c>
      <c r="D204" s="98" t="s">
        <v>484</v>
      </c>
      <c r="E204" s="31">
        <v>20</v>
      </c>
      <c r="F204" s="31">
        <v>13</v>
      </c>
      <c r="G204" s="31">
        <v>20</v>
      </c>
      <c r="H204" s="31">
        <v>25</v>
      </c>
      <c r="I204" s="31">
        <v>10</v>
      </c>
      <c r="J204" s="99">
        <f t="shared" si="7"/>
        <v>88</v>
      </c>
      <c r="K204" s="31" t="s">
        <v>406</v>
      </c>
      <c r="L204" s="100" t="s">
        <v>485</v>
      </c>
      <c r="M204" s="76" t="s">
        <v>486</v>
      </c>
      <c r="N204" s="76" t="s">
        <v>322</v>
      </c>
    </row>
    <row r="205" spans="1:15" s="76" customFormat="1" ht="15.75">
      <c r="A205" s="95">
        <v>19</v>
      </c>
      <c r="B205" s="96" t="s">
        <v>519</v>
      </c>
      <c r="C205" s="97" t="s">
        <v>520</v>
      </c>
      <c r="D205" s="98" t="s">
        <v>484</v>
      </c>
      <c r="E205" s="31">
        <v>18</v>
      </c>
      <c r="F205" s="31">
        <v>25</v>
      </c>
      <c r="G205" s="31">
        <v>20</v>
      </c>
      <c r="H205" s="31">
        <v>20</v>
      </c>
      <c r="I205" s="31">
        <v>10</v>
      </c>
      <c r="J205" s="99">
        <f t="shared" si="7"/>
        <v>93</v>
      </c>
      <c r="K205" s="31" t="s">
        <v>319</v>
      </c>
      <c r="L205" s="100" t="s">
        <v>485</v>
      </c>
      <c r="M205" s="76" t="s">
        <v>486</v>
      </c>
      <c r="N205" s="76" t="s">
        <v>322</v>
      </c>
    </row>
    <row r="206" spans="1:15" s="76" customFormat="1" ht="15.75">
      <c r="A206" s="95">
        <v>20</v>
      </c>
      <c r="B206" s="96" t="s">
        <v>521</v>
      </c>
      <c r="C206" s="97" t="s">
        <v>522</v>
      </c>
      <c r="D206" s="98" t="s">
        <v>484</v>
      </c>
      <c r="E206" s="31">
        <v>16</v>
      </c>
      <c r="F206" s="31">
        <v>25</v>
      </c>
      <c r="G206" s="31">
        <v>20</v>
      </c>
      <c r="H206" s="31">
        <v>12</v>
      </c>
      <c r="I206" s="31">
        <v>10</v>
      </c>
      <c r="J206" s="99">
        <f t="shared" si="7"/>
        <v>83</v>
      </c>
      <c r="K206" s="31" t="s">
        <v>406</v>
      </c>
      <c r="L206" s="100" t="s">
        <v>485</v>
      </c>
      <c r="M206" s="76" t="s">
        <v>486</v>
      </c>
      <c r="N206" s="76" t="s">
        <v>322</v>
      </c>
    </row>
    <row r="207" spans="1:15" s="76" customFormat="1" ht="15.75">
      <c r="A207" s="95">
        <v>21</v>
      </c>
      <c r="B207" s="96" t="s">
        <v>523</v>
      </c>
      <c r="C207" s="97" t="s">
        <v>524</v>
      </c>
      <c r="D207" s="98" t="s">
        <v>484</v>
      </c>
      <c r="E207" s="31">
        <v>16</v>
      </c>
      <c r="F207" s="31">
        <v>11</v>
      </c>
      <c r="G207" s="31">
        <v>20</v>
      </c>
      <c r="H207" s="31">
        <v>25</v>
      </c>
      <c r="I207" s="31">
        <v>10</v>
      </c>
      <c r="J207" s="99">
        <f t="shared" si="7"/>
        <v>82</v>
      </c>
      <c r="K207" s="31" t="s">
        <v>406</v>
      </c>
      <c r="L207" s="100" t="s">
        <v>485</v>
      </c>
      <c r="M207" s="76" t="s">
        <v>486</v>
      </c>
      <c r="N207" s="76" t="s">
        <v>322</v>
      </c>
    </row>
    <row r="208" spans="1:15" s="76" customFormat="1" ht="15.75">
      <c r="A208" s="95">
        <v>22</v>
      </c>
      <c r="B208" s="96" t="s">
        <v>525</v>
      </c>
      <c r="C208" s="97" t="s">
        <v>526</v>
      </c>
      <c r="D208" s="98" t="s">
        <v>484</v>
      </c>
      <c r="E208" s="31">
        <v>20</v>
      </c>
      <c r="F208" s="31">
        <v>25</v>
      </c>
      <c r="G208" s="31">
        <v>20</v>
      </c>
      <c r="H208" s="31">
        <v>20</v>
      </c>
      <c r="I208" s="31">
        <v>5</v>
      </c>
      <c r="J208" s="99">
        <f t="shared" si="7"/>
        <v>90</v>
      </c>
      <c r="K208" s="31" t="s">
        <v>319</v>
      </c>
      <c r="L208" s="100" t="s">
        <v>485</v>
      </c>
      <c r="M208" s="76" t="s">
        <v>486</v>
      </c>
      <c r="N208" s="76" t="s">
        <v>322</v>
      </c>
    </row>
    <row r="209" spans="1:15" s="76" customFormat="1" ht="15.75">
      <c r="A209" s="95">
        <v>23</v>
      </c>
      <c r="B209" s="96" t="s">
        <v>527</v>
      </c>
      <c r="C209" s="97" t="s">
        <v>528</v>
      </c>
      <c r="D209" s="98" t="s">
        <v>484</v>
      </c>
      <c r="E209" s="31">
        <v>16</v>
      </c>
      <c r="F209" s="31">
        <v>16</v>
      </c>
      <c r="G209" s="31">
        <v>20</v>
      </c>
      <c r="H209" s="31">
        <v>25</v>
      </c>
      <c r="I209" s="31">
        <v>5</v>
      </c>
      <c r="J209" s="99">
        <f t="shared" si="7"/>
        <v>82</v>
      </c>
      <c r="K209" s="31" t="s">
        <v>406</v>
      </c>
      <c r="L209" s="100" t="s">
        <v>485</v>
      </c>
      <c r="M209" s="76" t="s">
        <v>486</v>
      </c>
      <c r="N209" s="76" t="s">
        <v>322</v>
      </c>
    </row>
    <row r="210" spans="1:15" s="76" customFormat="1" ht="15.75">
      <c r="A210" s="95">
        <v>24</v>
      </c>
      <c r="B210" s="96" t="s">
        <v>529</v>
      </c>
      <c r="C210" s="97" t="s">
        <v>530</v>
      </c>
      <c r="D210" s="98" t="s">
        <v>484</v>
      </c>
      <c r="E210" s="31">
        <v>16</v>
      </c>
      <c r="F210" s="31">
        <v>25</v>
      </c>
      <c r="G210" s="31">
        <v>20</v>
      </c>
      <c r="H210" s="31">
        <v>10</v>
      </c>
      <c r="I210" s="31">
        <v>10</v>
      </c>
      <c r="J210" s="99">
        <f t="shared" si="7"/>
        <v>81</v>
      </c>
      <c r="K210" s="31" t="s">
        <v>406</v>
      </c>
      <c r="L210" s="100" t="s">
        <v>485</v>
      </c>
      <c r="M210" s="76" t="s">
        <v>486</v>
      </c>
      <c r="N210" s="76" t="s">
        <v>322</v>
      </c>
    </row>
    <row r="211" spans="1:15" s="76" customFormat="1" ht="15.75">
      <c r="A211" s="95">
        <v>25</v>
      </c>
      <c r="B211" s="96" t="s">
        <v>531</v>
      </c>
      <c r="C211" s="97" t="s">
        <v>532</v>
      </c>
      <c r="D211" s="98" t="s">
        <v>484</v>
      </c>
      <c r="E211" s="99">
        <v>18</v>
      </c>
      <c r="F211" s="99">
        <v>25</v>
      </c>
      <c r="G211" s="99">
        <v>20</v>
      </c>
      <c r="H211" s="99">
        <v>15</v>
      </c>
      <c r="I211" s="99">
        <v>15</v>
      </c>
      <c r="J211" s="99">
        <f t="shared" si="7"/>
        <v>93</v>
      </c>
      <c r="K211" s="31" t="s">
        <v>319</v>
      </c>
      <c r="L211" s="100" t="s">
        <v>485</v>
      </c>
      <c r="M211" s="76" t="s">
        <v>486</v>
      </c>
      <c r="N211" s="76" t="s">
        <v>322</v>
      </c>
    </row>
    <row r="212" spans="1:15" s="76" customFormat="1" ht="15.75">
      <c r="A212" s="95">
        <v>26</v>
      </c>
      <c r="B212" s="96" t="s">
        <v>533</v>
      </c>
      <c r="C212" s="97" t="s">
        <v>534</v>
      </c>
      <c r="D212" s="98" t="s">
        <v>484</v>
      </c>
      <c r="E212" s="31">
        <v>16</v>
      </c>
      <c r="F212" s="31">
        <v>25</v>
      </c>
      <c r="G212" s="31">
        <v>20</v>
      </c>
      <c r="H212" s="31">
        <v>20</v>
      </c>
      <c r="I212" s="31">
        <v>5</v>
      </c>
      <c r="J212" s="99">
        <f t="shared" si="7"/>
        <v>86</v>
      </c>
      <c r="K212" s="31" t="s">
        <v>7</v>
      </c>
      <c r="L212" s="100" t="s">
        <v>485</v>
      </c>
      <c r="M212" s="76" t="s">
        <v>486</v>
      </c>
      <c r="N212" s="76" t="s">
        <v>322</v>
      </c>
    </row>
    <row r="213" spans="1:15" s="76" customFormat="1" ht="15.75">
      <c r="A213" s="95">
        <v>27</v>
      </c>
      <c r="B213" s="96" t="s">
        <v>535</v>
      </c>
      <c r="C213" s="97" t="s">
        <v>536</v>
      </c>
      <c r="D213" s="98" t="s">
        <v>484</v>
      </c>
      <c r="E213" s="101">
        <v>16</v>
      </c>
      <c r="F213" s="101">
        <v>14</v>
      </c>
      <c r="G213" s="101">
        <v>20</v>
      </c>
      <c r="H213" s="101">
        <v>25</v>
      </c>
      <c r="I213" s="101">
        <v>5</v>
      </c>
      <c r="J213" s="101">
        <f t="shared" si="7"/>
        <v>80</v>
      </c>
      <c r="K213" s="101" t="s">
        <v>406</v>
      </c>
      <c r="L213" s="100" t="s">
        <v>485</v>
      </c>
      <c r="M213" s="76" t="s">
        <v>486</v>
      </c>
      <c r="N213" s="76" t="s">
        <v>322</v>
      </c>
    </row>
    <row r="214" spans="1:15" s="76" customFormat="1" ht="15.75">
      <c r="A214" s="95">
        <v>28</v>
      </c>
      <c r="B214" s="96" t="s">
        <v>537</v>
      </c>
      <c r="C214" s="97" t="s">
        <v>538</v>
      </c>
      <c r="D214" s="98" t="s">
        <v>484</v>
      </c>
      <c r="E214" s="102">
        <v>16</v>
      </c>
      <c r="F214" s="102">
        <v>25</v>
      </c>
      <c r="G214" s="102">
        <v>10</v>
      </c>
      <c r="H214" s="102">
        <v>25</v>
      </c>
      <c r="I214" s="102">
        <v>5</v>
      </c>
      <c r="J214" s="102">
        <f t="shared" si="7"/>
        <v>81</v>
      </c>
      <c r="K214" s="102" t="s">
        <v>406</v>
      </c>
      <c r="L214" s="100" t="s">
        <v>485</v>
      </c>
      <c r="M214" s="76" t="s">
        <v>486</v>
      </c>
      <c r="N214" s="76" t="s">
        <v>322</v>
      </c>
    </row>
    <row r="215" spans="1:15" s="76" customFormat="1" ht="15.75">
      <c r="A215" s="95">
        <v>29</v>
      </c>
      <c r="B215" s="96" t="s">
        <v>539</v>
      </c>
      <c r="C215" s="97" t="s">
        <v>540</v>
      </c>
      <c r="D215" s="98" t="s">
        <v>484</v>
      </c>
      <c r="E215" s="31">
        <v>18</v>
      </c>
      <c r="F215" s="31">
        <v>25</v>
      </c>
      <c r="G215" s="31">
        <v>20</v>
      </c>
      <c r="H215" s="31">
        <v>20</v>
      </c>
      <c r="I215" s="31">
        <v>10</v>
      </c>
      <c r="J215" s="99">
        <f t="shared" si="7"/>
        <v>93</v>
      </c>
      <c r="K215" s="31" t="s">
        <v>319</v>
      </c>
      <c r="L215" s="100" t="s">
        <v>485</v>
      </c>
      <c r="M215" s="76" t="s">
        <v>486</v>
      </c>
      <c r="N215" s="76" t="s">
        <v>322</v>
      </c>
    </row>
    <row r="216" spans="1:15" s="76" customFormat="1" ht="15.75">
      <c r="A216" s="95">
        <v>30</v>
      </c>
      <c r="B216" s="96" t="s">
        <v>541</v>
      </c>
      <c r="C216" s="97" t="s">
        <v>542</v>
      </c>
      <c r="D216" s="98" t="s">
        <v>484</v>
      </c>
      <c r="E216" s="31">
        <v>16</v>
      </c>
      <c r="F216" s="31">
        <v>25</v>
      </c>
      <c r="G216" s="31">
        <v>20</v>
      </c>
      <c r="H216" s="31">
        <v>15</v>
      </c>
      <c r="I216" s="31">
        <v>5</v>
      </c>
      <c r="J216" s="99">
        <f t="shared" si="7"/>
        <v>81</v>
      </c>
      <c r="K216" s="31" t="s">
        <v>406</v>
      </c>
      <c r="L216" s="100" t="s">
        <v>485</v>
      </c>
      <c r="M216" s="76" t="s">
        <v>486</v>
      </c>
      <c r="N216" s="76" t="s">
        <v>322</v>
      </c>
    </row>
    <row r="217" spans="1:15" s="76" customFormat="1" ht="15.75">
      <c r="A217" s="95">
        <v>31</v>
      </c>
      <c r="B217" s="96" t="s">
        <v>543</v>
      </c>
      <c r="C217" s="97" t="s">
        <v>544</v>
      </c>
      <c r="D217" s="98" t="s">
        <v>484</v>
      </c>
      <c r="E217" s="31">
        <v>16</v>
      </c>
      <c r="F217" s="31">
        <v>25</v>
      </c>
      <c r="G217" s="31">
        <v>20</v>
      </c>
      <c r="H217" s="31">
        <v>17</v>
      </c>
      <c r="I217" s="31">
        <v>5</v>
      </c>
      <c r="J217" s="99">
        <f t="shared" si="7"/>
        <v>83</v>
      </c>
      <c r="K217" s="31" t="s">
        <v>406</v>
      </c>
      <c r="L217" s="100" t="s">
        <v>485</v>
      </c>
      <c r="M217" s="76" t="s">
        <v>486</v>
      </c>
      <c r="N217" s="76" t="s">
        <v>322</v>
      </c>
      <c r="O217" s="76" t="s">
        <v>435</v>
      </c>
    </row>
    <row r="218" spans="1:15" s="76" customFormat="1" ht="15.75">
      <c r="A218" s="95">
        <v>32</v>
      </c>
      <c r="B218" s="96" t="s">
        <v>545</v>
      </c>
      <c r="C218" s="97" t="s">
        <v>546</v>
      </c>
      <c r="D218" s="98" t="s">
        <v>484</v>
      </c>
      <c r="E218" s="31">
        <v>16</v>
      </c>
      <c r="F218" s="31">
        <v>25</v>
      </c>
      <c r="G218" s="31">
        <v>10</v>
      </c>
      <c r="H218" s="31">
        <v>25</v>
      </c>
      <c r="I218" s="31">
        <v>6</v>
      </c>
      <c r="J218" s="99">
        <f t="shared" si="7"/>
        <v>82</v>
      </c>
      <c r="K218" s="31" t="s">
        <v>406</v>
      </c>
      <c r="L218" s="100" t="s">
        <v>485</v>
      </c>
      <c r="M218" s="76" t="s">
        <v>486</v>
      </c>
      <c r="N218" s="76" t="s">
        <v>322</v>
      </c>
    </row>
    <row r="219" spans="1:15" s="76" customFormat="1" ht="15.75">
      <c r="A219" s="95">
        <v>33</v>
      </c>
      <c r="B219" s="96" t="s">
        <v>547</v>
      </c>
      <c r="C219" s="97" t="s">
        <v>548</v>
      </c>
      <c r="D219" s="98" t="s">
        <v>484</v>
      </c>
      <c r="E219" s="31">
        <v>18</v>
      </c>
      <c r="F219" s="31">
        <v>14</v>
      </c>
      <c r="G219" s="31">
        <v>20</v>
      </c>
      <c r="H219" s="31">
        <v>25</v>
      </c>
      <c r="I219" s="31">
        <v>8</v>
      </c>
      <c r="J219" s="99">
        <f t="shared" si="7"/>
        <v>85</v>
      </c>
      <c r="K219" s="31" t="s">
        <v>406</v>
      </c>
      <c r="L219" s="100" t="s">
        <v>485</v>
      </c>
      <c r="M219" s="76" t="s">
        <v>486</v>
      </c>
      <c r="N219" s="76" t="s">
        <v>322</v>
      </c>
    </row>
    <row r="220" spans="1:15" s="76" customFormat="1" ht="15.75">
      <c r="A220" s="95">
        <v>34</v>
      </c>
      <c r="B220" s="96" t="s">
        <v>549</v>
      </c>
      <c r="C220" s="97" t="s">
        <v>550</v>
      </c>
      <c r="D220" s="98" t="s">
        <v>484</v>
      </c>
      <c r="E220" s="31">
        <v>20</v>
      </c>
      <c r="F220" s="31">
        <v>25</v>
      </c>
      <c r="G220" s="31">
        <v>8</v>
      </c>
      <c r="H220" s="31">
        <v>28</v>
      </c>
      <c r="I220" s="31">
        <v>10</v>
      </c>
      <c r="J220" s="99">
        <f t="shared" si="7"/>
        <v>91</v>
      </c>
      <c r="K220" s="31" t="s">
        <v>319</v>
      </c>
      <c r="L220" s="100" t="s">
        <v>485</v>
      </c>
      <c r="M220" s="76" t="s">
        <v>486</v>
      </c>
      <c r="N220" s="76" t="s">
        <v>322</v>
      </c>
    </row>
    <row r="221" spans="1:15" s="76" customFormat="1" ht="15.75">
      <c r="A221" s="95">
        <v>35</v>
      </c>
      <c r="B221" s="96" t="s">
        <v>551</v>
      </c>
      <c r="C221" s="97" t="s">
        <v>552</v>
      </c>
      <c r="D221" s="98" t="s">
        <v>484</v>
      </c>
      <c r="E221" s="101">
        <v>20</v>
      </c>
      <c r="F221" s="101">
        <v>25</v>
      </c>
      <c r="G221" s="101">
        <v>20</v>
      </c>
      <c r="H221" s="101">
        <v>16</v>
      </c>
      <c r="I221" s="101">
        <v>10</v>
      </c>
      <c r="J221" s="101">
        <f t="shared" si="7"/>
        <v>91</v>
      </c>
      <c r="K221" s="31" t="s">
        <v>319</v>
      </c>
      <c r="L221" s="100" t="s">
        <v>485</v>
      </c>
      <c r="M221" s="76" t="s">
        <v>486</v>
      </c>
      <c r="N221" s="76" t="s">
        <v>322</v>
      </c>
    </row>
    <row r="222" spans="1:15" ht="15.75">
      <c r="A222" s="52">
        <v>1</v>
      </c>
      <c r="B222" s="103" t="s">
        <v>553</v>
      </c>
      <c r="C222" s="104" t="s">
        <v>554</v>
      </c>
      <c r="D222" s="105" t="s">
        <v>555</v>
      </c>
      <c r="E222" s="106">
        <v>14</v>
      </c>
      <c r="F222" s="52">
        <v>21</v>
      </c>
      <c r="G222" s="52">
        <v>18</v>
      </c>
      <c r="H222" s="52">
        <v>25</v>
      </c>
      <c r="I222" s="52">
        <v>0</v>
      </c>
      <c r="J222" s="52">
        <f>E222+F222+G222+H222+I222</f>
        <v>78</v>
      </c>
      <c r="K222" s="52" t="s">
        <v>8</v>
      </c>
      <c r="L222" s="107" t="s">
        <v>556</v>
      </c>
      <c r="M222" s="1" t="s">
        <v>557</v>
      </c>
      <c r="N222" s="1" t="s">
        <v>558</v>
      </c>
    </row>
    <row r="223" spans="1:15" ht="15.75">
      <c r="A223" s="14">
        <v>2</v>
      </c>
      <c r="B223" s="108" t="s">
        <v>559</v>
      </c>
      <c r="C223" s="109" t="s">
        <v>560</v>
      </c>
      <c r="D223" s="105" t="s">
        <v>555</v>
      </c>
      <c r="E223" s="106">
        <v>17</v>
      </c>
      <c r="F223" s="14">
        <v>21</v>
      </c>
      <c r="G223" s="52">
        <v>18</v>
      </c>
      <c r="H223" s="14">
        <v>25</v>
      </c>
      <c r="I223" s="14">
        <v>0</v>
      </c>
      <c r="J223" s="52">
        <f t="shared" ref="J223:J286" si="8">E223+F223+G223+H223+I223</f>
        <v>81</v>
      </c>
      <c r="K223" s="14" t="s">
        <v>7</v>
      </c>
      <c r="L223" s="107" t="s">
        <v>556</v>
      </c>
      <c r="M223" s="1" t="s">
        <v>557</v>
      </c>
      <c r="N223" s="1" t="s">
        <v>558</v>
      </c>
      <c r="O223" s="1" t="s">
        <v>267</v>
      </c>
    </row>
    <row r="224" spans="1:15" ht="15.75">
      <c r="A224" s="52">
        <v>3</v>
      </c>
      <c r="B224" s="108" t="s">
        <v>561</v>
      </c>
      <c r="C224" s="109" t="s">
        <v>562</v>
      </c>
      <c r="D224" s="105" t="s">
        <v>555</v>
      </c>
      <c r="E224" s="106">
        <v>14</v>
      </c>
      <c r="F224" s="14">
        <v>21</v>
      </c>
      <c r="G224" s="52">
        <v>18</v>
      </c>
      <c r="H224" s="14">
        <v>25</v>
      </c>
      <c r="I224" s="14">
        <v>0</v>
      </c>
      <c r="J224" s="52">
        <f t="shared" si="8"/>
        <v>78</v>
      </c>
      <c r="K224" s="14" t="s">
        <v>8</v>
      </c>
      <c r="L224" s="107" t="s">
        <v>556</v>
      </c>
      <c r="M224" s="1" t="s">
        <v>557</v>
      </c>
      <c r="N224" s="1" t="s">
        <v>558</v>
      </c>
      <c r="O224" s="1" t="s">
        <v>267</v>
      </c>
    </row>
    <row r="225" spans="1:15" ht="15.75">
      <c r="A225" s="14">
        <v>4</v>
      </c>
      <c r="B225" s="108" t="s">
        <v>563</v>
      </c>
      <c r="C225" s="109" t="s">
        <v>564</v>
      </c>
      <c r="D225" s="105" t="s">
        <v>555</v>
      </c>
      <c r="E225" s="110">
        <v>18</v>
      </c>
      <c r="F225" s="14">
        <v>23</v>
      </c>
      <c r="G225" s="52">
        <v>20</v>
      </c>
      <c r="H225" s="14">
        <v>25</v>
      </c>
      <c r="I225" s="14">
        <v>3</v>
      </c>
      <c r="J225" s="52">
        <f t="shared" si="8"/>
        <v>89</v>
      </c>
      <c r="K225" s="14" t="s">
        <v>7</v>
      </c>
      <c r="L225" s="107" t="s">
        <v>556</v>
      </c>
      <c r="M225" s="1" t="s">
        <v>557</v>
      </c>
      <c r="N225" s="1" t="s">
        <v>558</v>
      </c>
    </row>
    <row r="226" spans="1:15" ht="15.75">
      <c r="A226" s="52">
        <v>5</v>
      </c>
      <c r="B226" s="108" t="s">
        <v>565</v>
      </c>
      <c r="C226" s="109" t="s">
        <v>566</v>
      </c>
      <c r="D226" s="105" t="s">
        <v>555</v>
      </c>
      <c r="E226" s="110">
        <v>17</v>
      </c>
      <c r="F226" s="14">
        <v>23</v>
      </c>
      <c r="G226" s="52">
        <v>18</v>
      </c>
      <c r="H226" s="14">
        <v>25</v>
      </c>
      <c r="I226" s="14">
        <v>0</v>
      </c>
      <c r="J226" s="52">
        <f t="shared" si="8"/>
        <v>83</v>
      </c>
      <c r="K226" s="14" t="s">
        <v>7</v>
      </c>
      <c r="L226" s="107" t="s">
        <v>556</v>
      </c>
      <c r="M226" s="1" t="s">
        <v>557</v>
      </c>
      <c r="N226" s="1" t="s">
        <v>558</v>
      </c>
      <c r="O226" s="111" t="s">
        <v>435</v>
      </c>
    </row>
    <row r="227" spans="1:15" ht="15.75">
      <c r="A227" s="14">
        <v>6</v>
      </c>
      <c r="B227" s="108" t="s">
        <v>567</v>
      </c>
      <c r="C227" s="109" t="s">
        <v>568</v>
      </c>
      <c r="D227" s="105" t="s">
        <v>555</v>
      </c>
      <c r="E227" s="110">
        <v>18</v>
      </c>
      <c r="F227" s="14">
        <v>23</v>
      </c>
      <c r="G227" s="52">
        <v>18</v>
      </c>
      <c r="H227" s="14">
        <v>25</v>
      </c>
      <c r="I227" s="14">
        <v>0</v>
      </c>
      <c r="J227" s="52">
        <f t="shared" si="8"/>
        <v>84</v>
      </c>
      <c r="K227" s="14" t="s">
        <v>7</v>
      </c>
      <c r="L227" s="107" t="s">
        <v>556</v>
      </c>
      <c r="M227" s="1" t="s">
        <v>557</v>
      </c>
      <c r="N227" s="1" t="s">
        <v>558</v>
      </c>
    </row>
    <row r="228" spans="1:15" ht="15.75">
      <c r="A228" s="52">
        <v>7</v>
      </c>
      <c r="B228" s="108" t="s">
        <v>569</v>
      </c>
      <c r="C228" s="109" t="s">
        <v>570</v>
      </c>
      <c r="D228" s="105" t="s">
        <v>555</v>
      </c>
      <c r="E228" s="110">
        <v>16</v>
      </c>
      <c r="F228" s="14">
        <v>21</v>
      </c>
      <c r="G228" s="52">
        <v>18</v>
      </c>
      <c r="H228" s="14">
        <v>25</v>
      </c>
      <c r="I228" s="14">
        <v>0</v>
      </c>
      <c r="J228" s="52">
        <f t="shared" si="8"/>
        <v>80</v>
      </c>
      <c r="K228" s="110" t="s">
        <v>7</v>
      </c>
      <c r="L228" s="107" t="s">
        <v>556</v>
      </c>
      <c r="M228" s="1" t="s">
        <v>557</v>
      </c>
      <c r="N228" s="1" t="s">
        <v>558</v>
      </c>
    </row>
    <row r="229" spans="1:15" ht="15.75">
      <c r="A229" s="14">
        <v>8</v>
      </c>
      <c r="B229" s="108" t="s">
        <v>571</v>
      </c>
      <c r="C229" s="109" t="s">
        <v>572</v>
      </c>
      <c r="D229" s="105" t="s">
        <v>555</v>
      </c>
      <c r="E229" s="110">
        <v>19</v>
      </c>
      <c r="F229" s="14">
        <v>25</v>
      </c>
      <c r="G229" s="14">
        <v>20</v>
      </c>
      <c r="H229" s="14">
        <v>25</v>
      </c>
      <c r="I229" s="14">
        <v>3</v>
      </c>
      <c r="J229" s="52">
        <f t="shared" si="8"/>
        <v>92</v>
      </c>
      <c r="K229" s="14" t="s">
        <v>319</v>
      </c>
      <c r="L229" s="107" t="s">
        <v>556</v>
      </c>
      <c r="M229" s="1" t="s">
        <v>557</v>
      </c>
      <c r="N229" s="1" t="s">
        <v>558</v>
      </c>
    </row>
    <row r="230" spans="1:15" ht="15.75">
      <c r="A230" s="52">
        <v>9</v>
      </c>
      <c r="B230" s="108" t="s">
        <v>573</v>
      </c>
      <c r="C230" s="109" t="s">
        <v>574</v>
      </c>
      <c r="D230" s="105" t="s">
        <v>555</v>
      </c>
      <c r="E230" s="110">
        <v>10</v>
      </c>
      <c r="F230" s="14">
        <v>23</v>
      </c>
      <c r="G230" s="14">
        <v>18</v>
      </c>
      <c r="H230" s="14">
        <v>25</v>
      </c>
      <c r="I230" s="14">
        <v>0</v>
      </c>
      <c r="J230" s="52">
        <f t="shared" si="8"/>
        <v>76</v>
      </c>
      <c r="K230" s="14" t="s">
        <v>8</v>
      </c>
      <c r="L230" s="107" t="s">
        <v>556</v>
      </c>
      <c r="M230" s="1" t="s">
        <v>557</v>
      </c>
      <c r="N230" s="1" t="s">
        <v>558</v>
      </c>
      <c r="O230" s="1" t="s">
        <v>267</v>
      </c>
    </row>
    <row r="231" spans="1:15" ht="15.75">
      <c r="A231" s="14">
        <v>10</v>
      </c>
      <c r="B231" s="108" t="s">
        <v>575</v>
      </c>
      <c r="C231" s="109" t="s">
        <v>576</v>
      </c>
      <c r="D231" s="105" t="s">
        <v>555</v>
      </c>
      <c r="E231" s="110">
        <v>18</v>
      </c>
      <c r="F231" s="14">
        <v>25</v>
      </c>
      <c r="G231" s="14">
        <v>20</v>
      </c>
      <c r="H231" s="14">
        <v>25</v>
      </c>
      <c r="I231" s="14">
        <v>3</v>
      </c>
      <c r="J231" s="52">
        <f t="shared" si="8"/>
        <v>91</v>
      </c>
      <c r="K231" s="14" t="s">
        <v>319</v>
      </c>
      <c r="L231" s="107" t="s">
        <v>556</v>
      </c>
      <c r="M231" s="1" t="s">
        <v>557</v>
      </c>
      <c r="N231" s="1" t="s">
        <v>558</v>
      </c>
    </row>
    <row r="232" spans="1:15" ht="15.75">
      <c r="A232" s="52">
        <v>11</v>
      </c>
      <c r="B232" s="108" t="s">
        <v>577</v>
      </c>
      <c r="C232" s="109" t="s">
        <v>578</v>
      </c>
      <c r="D232" s="105" t="s">
        <v>555</v>
      </c>
      <c r="E232" s="110">
        <v>12</v>
      </c>
      <c r="F232" s="14">
        <v>15</v>
      </c>
      <c r="G232" s="14">
        <v>18</v>
      </c>
      <c r="H232" s="14">
        <v>25</v>
      </c>
      <c r="I232" s="14">
        <v>0</v>
      </c>
      <c r="J232" s="52">
        <f t="shared" si="8"/>
        <v>70</v>
      </c>
      <c r="K232" s="14" t="s">
        <v>8</v>
      </c>
      <c r="L232" s="107" t="s">
        <v>556</v>
      </c>
      <c r="M232" s="1" t="s">
        <v>557</v>
      </c>
      <c r="N232" s="1" t="s">
        <v>558</v>
      </c>
      <c r="O232" s="111" t="s">
        <v>435</v>
      </c>
    </row>
    <row r="233" spans="1:15" ht="15.75">
      <c r="A233" s="14">
        <v>12</v>
      </c>
      <c r="B233" s="108" t="s">
        <v>579</v>
      </c>
      <c r="C233" s="109" t="s">
        <v>580</v>
      </c>
      <c r="D233" s="105" t="s">
        <v>555</v>
      </c>
      <c r="E233" s="110" t="s">
        <v>581</v>
      </c>
      <c r="F233" s="14">
        <v>23</v>
      </c>
      <c r="G233" s="14">
        <v>16</v>
      </c>
      <c r="H233" s="14">
        <v>25</v>
      </c>
      <c r="I233" s="14">
        <v>0</v>
      </c>
      <c r="J233" s="52" t="e">
        <f>E233+F233+G233+H233+I222</f>
        <v>#VALUE!</v>
      </c>
      <c r="K233" s="14" t="s">
        <v>7</v>
      </c>
      <c r="L233" s="107" t="s">
        <v>556</v>
      </c>
      <c r="M233" s="1" t="s">
        <v>557</v>
      </c>
      <c r="N233" s="1" t="s">
        <v>558</v>
      </c>
      <c r="O233" s="111" t="s">
        <v>435</v>
      </c>
    </row>
    <row r="234" spans="1:15" ht="15.75">
      <c r="A234" s="52">
        <v>13</v>
      </c>
      <c r="B234" s="108" t="s">
        <v>582</v>
      </c>
      <c r="C234" s="109" t="s">
        <v>583</v>
      </c>
      <c r="D234" s="105" t="s">
        <v>555</v>
      </c>
      <c r="E234" s="110">
        <v>17</v>
      </c>
      <c r="F234" s="14">
        <v>21</v>
      </c>
      <c r="G234" s="14">
        <v>18</v>
      </c>
      <c r="H234" s="14">
        <v>25</v>
      </c>
      <c r="I234" s="14">
        <v>0</v>
      </c>
      <c r="J234" s="52">
        <f t="shared" si="8"/>
        <v>81</v>
      </c>
      <c r="K234" s="14" t="s">
        <v>7</v>
      </c>
      <c r="L234" s="107" t="s">
        <v>556</v>
      </c>
      <c r="M234" s="1" t="s">
        <v>557</v>
      </c>
      <c r="N234" s="1" t="s">
        <v>558</v>
      </c>
    </row>
    <row r="235" spans="1:15" ht="15.75">
      <c r="A235" s="14">
        <v>14</v>
      </c>
      <c r="B235" s="108" t="s">
        <v>584</v>
      </c>
      <c r="C235" s="109" t="s">
        <v>585</v>
      </c>
      <c r="D235" s="105" t="s">
        <v>555</v>
      </c>
      <c r="E235" s="110">
        <v>17</v>
      </c>
      <c r="F235" s="14">
        <v>21</v>
      </c>
      <c r="G235" s="14">
        <v>18</v>
      </c>
      <c r="H235" s="14">
        <v>25</v>
      </c>
      <c r="I235" s="14">
        <v>2</v>
      </c>
      <c r="J235" s="52">
        <f t="shared" si="8"/>
        <v>83</v>
      </c>
      <c r="K235" s="14" t="s">
        <v>7</v>
      </c>
      <c r="L235" s="107" t="s">
        <v>556</v>
      </c>
      <c r="M235" s="1" t="s">
        <v>557</v>
      </c>
      <c r="N235" s="1" t="s">
        <v>558</v>
      </c>
    </row>
    <row r="236" spans="1:15" ht="15.75">
      <c r="A236" s="52">
        <v>15</v>
      </c>
      <c r="B236" s="108" t="s">
        <v>586</v>
      </c>
      <c r="C236" s="109" t="s">
        <v>587</v>
      </c>
      <c r="D236" s="105" t="s">
        <v>555</v>
      </c>
      <c r="E236" s="110">
        <v>17</v>
      </c>
      <c r="F236" s="14">
        <v>21</v>
      </c>
      <c r="G236" s="14">
        <v>18</v>
      </c>
      <c r="H236" s="14">
        <v>25</v>
      </c>
      <c r="I236" s="14">
        <v>0</v>
      </c>
      <c r="J236" s="52">
        <f t="shared" si="8"/>
        <v>81</v>
      </c>
      <c r="K236" s="14" t="s">
        <v>7</v>
      </c>
      <c r="L236" s="107" t="s">
        <v>556</v>
      </c>
      <c r="M236" s="1" t="s">
        <v>557</v>
      </c>
      <c r="N236" s="1" t="s">
        <v>558</v>
      </c>
      <c r="O236" s="1" t="s">
        <v>267</v>
      </c>
    </row>
    <row r="237" spans="1:15" ht="15.75">
      <c r="A237" s="14">
        <v>16</v>
      </c>
      <c r="B237" s="108" t="s">
        <v>588</v>
      </c>
      <c r="C237" s="109" t="s">
        <v>589</v>
      </c>
      <c r="D237" s="105" t="s">
        <v>555</v>
      </c>
      <c r="E237" s="110">
        <v>18</v>
      </c>
      <c r="F237" s="14">
        <v>21</v>
      </c>
      <c r="G237" s="14">
        <v>18</v>
      </c>
      <c r="H237" s="14">
        <v>25</v>
      </c>
      <c r="I237" s="14">
        <v>0</v>
      </c>
      <c r="J237" s="52">
        <f t="shared" si="8"/>
        <v>82</v>
      </c>
      <c r="K237" s="14" t="s">
        <v>7</v>
      </c>
      <c r="L237" s="107" t="s">
        <v>556</v>
      </c>
      <c r="M237" s="1" t="s">
        <v>557</v>
      </c>
      <c r="N237" s="1" t="s">
        <v>558</v>
      </c>
    </row>
    <row r="238" spans="1:15" ht="15.75">
      <c r="A238" s="52">
        <v>17</v>
      </c>
      <c r="B238" s="108" t="s">
        <v>590</v>
      </c>
      <c r="C238" s="109" t="s">
        <v>591</v>
      </c>
      <c r="D238" s="105" t="s">
        <v>555</v>
      </c>
      <c r="E238" s="110">
        <v>17</v>
      </c>
      <c r="F238" s="14">
        <v>21</v>
      </c>
      <c r="G238" s="14">
        <v>18</v>
      </c>
      <c r="H238" s="14">
        <v>25</v>
      </c>
      <c r="I238" s="14">
        <v>0</v>
      </c>
      <c r="J238" s="52">
        <f t="shared" si="8"/>
        <v>81</v>
      </c>
      <c r="K238" s="14" t="s">
        <v>7</v>
      </c>
      <c r="L238" s="107" t="s">
        <v>556</v>
      </c>
      <c r="M238" s="1" t="s">
        <v>557</v>
      </c>
      <c r="N238" s="1" t="s">
        <v>558</v>
      </c>
    </row>
    <row r="239" spans="1:15" ht="15.75">
      <c r="A239" s="14">
        <v>18</v>
      </c>
      <c r="B239" s="108" t="s">
        <v>592</v>
      </c>
      <c r="C239" s="109" t="s">
        <v>593</v>
      </c>
      <c r="D239" s="105" t="s">
        <v>555</v>
      </c>
      <c r="E239" s="110">
        <v>16</v>
      </c>
      <c r="F239" s="14">
        <v>21</v>
      </c>
      <c r="G239" s="14">
        <v>18</v>
      </c>
      <c r="H239" s="14">
        <v>25</v>
      </c>
      <c r="I239" s="14">
        <v>0</v>
      </c>
      <c r="J239" s="52">
        <f t="shared" si="8"/>
        <v>80</v>
      </c>
      <c r="K239" s="14" t="s">
        <v>7</v>
      </c>
      <c r="L239" s="107" t="s">
        <v>556</v>
      </c>
      <c r="M239" s="1" t="s">
        <v>557</v>
      </c>
      <c r="N239" s="1" t="s">
        <v>558</v>
      </c>
      <c r="O239" s="111" t="s">
        <v>435</v>
      </c>
    </row>
    <row r="240" spans="1:15" ht="15.75">
      <c r="A240" s="52">
        <v>19</v>
      </c>
      <c r="B240" s="108" t="s">
        <v>594</v>
      </c>
      <c r="C240" s="109" t="s">
        <v>595</v>
      </c>
      <c r="D240" s="105" t="s">
        <v>555</v>
      </c>
      <c r="E240" s="110">
        <v>18</v>
      </c>
      <c r="F240" s="14">
        <v>21</v>
      </c>
      <c r="G240" s="14">
        <v>18</v>
      </c>
      <c r="H240" s="14">
        <v>25</v>
      </c>
      <c r="I240" s="14">
        <v>0</v>
      </c>
      <c r="J240" s="52">
        <f t="shared" si="8"/>
        <v>82</v>
      </c>
      <c r="K240" s="14" t="s">
        <v>7</v>
      </c>
      <c r="L240" s="107" t="s">
        <v>556</v>
      </c>
      <c r="M240" s="1" t="s">
        <v>557</v>
      </c>
      <c r="N240" s="1" t="s">
        <v>558</v>
      </c>
    </row>
    <row r="241" spans="1:15" ht="15.75">
      <c r="A241" s="14">
        <v>20</v>
      </c>
      <c r="B241" s="108" t="s">
        <v>596</v>
      </c>
      <c r="C241" s="109" t="s">
        <v>597</v>
      </c>
      <c r="D241" s="105" t="s">
        <v>555</v>
      </c>
      <c r="E241" s="110">
        <v>15</v>
      </c>
      <c r="F241" s="14">
        <v>21</v>
      </c>
      <c r="G241" s="14">
        <v>18</v>
      </c>
      <c r="H241" s="14">
        <v>25</v>
      </c>
      <c r="I241" s="14">
        <v>0</v>
      </c>
      <c r="J241" s="52">
        <f t="shared" si="8"/>
        <v>79</v>
      </c>
      <c r="K241" s="14" t="s">
        <v>8</v>
      </c>
      <c r="L241" s="107" t="s">
        <v>556</v>
      </c>
      <c r="M241" s="1" t="s">
        <v>557</v>
      </c>
      <c r="N241" s="1" t="s">
        <v>558</v>
      </c>
    </row>
    <row r="242" spans="1:15" ht="15.75">
      <c r="A242" s="52">
        <v>21</v>
      </c>
      <c r="B242" s="108" t="s">
        <v>598</v>
      </c>
      <c r="C242" s="109" t="s">
        <v>599</v>
      </c>
      <c r="D242" s="105" t="s">
        <v>555</v>
      </c>
      <c r="E242" s="110">
        <v>10</v>
      </c>
      <c r="F242" s="14">
        <v>21</v>
      </c>
      <c r="G242" s="14">
        <v>18</v>
      </c>
      <c r="H242" s="14">
        <v>25</v>
      </c>
      <c r="I242" s="14">
        <v>2</v>
      </c>
      <c r="J242" s="52">
        <f t="shared" si="8"/>
        <v>76</v>
      </c>
      <c r="K242" s="14" t="s">
        <v>8</v>
      </c>
      <c r="L242" s="107" t="s">
        <v>556</v>
      </c>
      <c r="M242" s="1" t="s">
        <v>557</v>
      </c>
      <c r="N242" s="1" t="s">
        <v>558</v>
      </c>
    </row>
    <row r="243" spans="1:15" ht="15.75">
      <c r="A243" s="14">
        <v>22</v>
      </c>
      <c r="B243" s="108" t="s">
        <v>600</v>
      </c>
      <c r="C243" s="109" t="s">
        <v>601</v>
      </c>
      <c r="D243" s="105" t="s">
        <v>555</v>
      </c>
      <c r="E243" s="110">
        <v>15</v>
      </c>
      <c r="F243" s="14">
        <v>21</v>
      </c>
      <c r="G243" s="14">
        <v>18</v>
      </c>
      <c r="H243" s="14">
        <v>25</v>
      </c>
      <c r="I243" s="14">
        <v>0</v>
      </c>
      <c r="J243" s="52">
        <f t="shared" si="8"/>
        <v>79</v>
      </c>
      <c r="K243" s="14" t="s">
        <v>8</v>
      </c>
      <c r="L243" s="107" t="s">
        <v>556</v>
      </c>
      <c r="M243" s="1" t="s">
        <v>557</v>
      </c>
      <c r="N243" s="1" t="s">
        <v>558</v>
      </c>
      <c r="O243" s="1" t="s">
        <v>267</v>
      </c>
    </row>
    <row r="244" spans="1:15" ht="15.75">
      <c r="A244" s="52">
        <v>23</v>
      </c>
      <c r="B244" s="108" t="s">
        <v>602</v>
      </c>
      <c r="C244" s="109" t="s">
        <v>603</v>
      </c>
      <c r="D244" s="105" t="s">
        <v>555</v>
      </c>
      <c r="E244" s="110">
        <v>15</v>
      </c>
      <c r="F244" s="14">
        <v>21</v>
      </c>
      <c r="G244" s="14">
        <v>18</v>
      </c>
      <c r="H244" s="14">
        <v>25</v>
      </c>
      <c r="I244" s="14">
        <v>0</v>
      </c>
      <c r="J244" s="52">
        <f t="shared" si="8"/>
        <v>79</v>
      </c>
      <c r="K244" s="14" t="s">
        <v>8</v>
      </c>
      <c r="L244" s="107" t="s">
        <v>556</v>
      </c>
      <c r="M244" s="1" t="s">
        <v>557</v>
      </c>
      <c r="N244" s="1" t="s">
        <v>558</v>
      </c>
    </row>
    <row r="245" spans="1:15" ht="15.75">
      <c r="A245" s="14">
        <v>24</v>
      </c>
      <c r="B245" s="108" t="s">
        <v>604</v>
      </c>
      <c r="C245" s="109" t="s">
        <v>605</v>
      </c>
      <c r="D245" s="105" t="s">
        <v>555</v>
      </c>
      <c r="E245" s="110">
        <v>15</v>
      </c>
      <c r="F245" s="14">
        <v>25</v>
      </c>
      <c r="G245" s="14">
        <v>18</v>
      </c>
      <c r="H245" s="14">
        <v>25</v>
      </c>
      <c r="I245" s="14">
        <v>0</v>
      </c>
      <c r="J245" s="52">
        <f t="shared" si="8"/>
        <v>83</v>
      </c>
      <c r="K245" s="14" t="s">
        <v>7</v>
      </c>
      <c r="L245" s="107" t="s">
        <v>556</v>
      </c>
      <c r="M245" s="1" t="s">
        <v>557</v>
      </c>
      <c r="N245" s="1" t="s">
        <v>558</v>
      </c>
    </row>
    <row r="246" spans="1:15" ht="15.75">
      <c r="A246" s="52">
        <v>25</v>
      </c>
      <c r="B246" s="108" t="s">
        <v>606</v>
      </c>
      <c r="C246" s="109" t="s">
        <v>607</v>
      </c>
      <c r="D246" s="105" t="s">
        <v>555</v>
      </c>
      <c r="E246" s="110">
        <v>14</v>
      </c>
      <c r="F246" s="14">
        <v>15</v>
      </c>
      <c r="G246" s="14">
        <v>15</v>
      </c>
      <c r="H246" s="14">
        <v>25</v>
      </c>
      <c r="I246" s="14">
        <v>0</v>
      </c>
      <c r="J246" s="52">
        <f t="shared" si="8"/>
        <v>69</v>
      </c>
      <c r="K246" s="14" t="s">
        <v>8</v>
      </c>
      <c r="L246" s="107" t="s">
        <v>556</v>
      </c>
      <c r="M246" s="1" t="s">
        <v>557</v>
      </c>
      <c r="N246" s="1" t="s">
        <v>558</v>
      </c>
    </row>
    <row r="247" spans="1:15" ht="15.75">
      <c r="A247" s="14">
        <v>26</v>
      </c>
      <c r="B247" s="108" t="s">
        <v>608</v>
      </c>
      <c r="C247" s="109" t="s">
        <v>609</v>
      </c>
      <c r="D247" s="105" t="s">
        <v>555</v>
      </c>
      <c r="E247" s="110">
        <v>14</v>
      </c>
      <c r="F247" s="14">
        <v>21</v>
      </c>
      <c r="G247" s="14">
        <v>18</v>
      </c>
      <c r="H247" s="14">
        <v>25</v>
      </c>
      <c r="I247" s="14">
        <v>0</v>
      </c>
      <c r="J247" s="52">
        <f t="shared" si="8"/>
        <v>78</v>
      </c>
      <c r="K247" s="14" t="s">
        <v>8</v>
      </c>
      <c r="L247" s="107" t="s">
        <v>556</v>
      </c>
      <c r="M247" s="1" t="s">
        <v>557</v>
      </c>
      <c r="N247" s="1" t="s">
        <v>558</v>
      </c>
    </row>
    <row r="248" spans="1:15" ht="15.75">
      <c r="A248" s="52">
        <v>27</v>
      </c>
      <c r="B248" s="108" t="s">
        <v>610</v>
      </c>
      <c r="C248" s="109" t="s">
        <v>611</v>
      </c>
      <c r="D248" s="105" t="s">
        <v>555</v>
      </c>
      <c r="E248" s="110">
        <v>16</v>
      </c>
      <c r="F248" s="14">
        <v>21</v>
      </c>
      <c r="G248" s="14">
        <v>18</v>
      </c>
      <c r="H248" s="14">
        <v>25</v>
      </c>
      <c r="I248" s="14">
        <v>0</v>
      </c>
      <c r="J248" s="52">
        <f t="shared" si="8"/>
        <v>80</v>
      </c>
      <c r="K248" s="14" t="s">
        <v>7</v>
      </c>
      <c r="L248" s="107" t="s">
        <v>556</v>
      </c>
      <c r="M248" s="1" t="s">
        <v>557</v>
      </c>
      <c r="N248" s="1" t="s">
        <v>558</v>
      </c>
    </row>
    <row r="249" spans="1:15" ht="15.75">
      <c r="A249" s="14">
        <v>28</v>
      </c>
      <c r="B249" s="108" t="s">
        <v>612</v>
      </c>
      <c r="C249" s="109" t="s">
        <v>613</v>
      </c>
      <c r="D249" s="105" t="s">
        <v>555</v>
      </c>
      <c r="E249" s="110">
        <v>16</v>
      </c>
      <c r="F249" s="14">
        <v>21</v>
      </c>
      <c r="G249" s="14">
        <v>18</v>
      </c>
      <c r="H249" s="14">
        <v>25</v>
      </c>
      <c r="I249" s="14">
        <v>0</v>
      </c>
      <c r="J249" s="52">
        <f t="shared" si="8"/>
        <v>80</v>
      </c>
      <c r="K249" s="14" t="s">
        <v>7</v>
      </c>
      <c r="L249" s="107" t="s">
        <v>556</v>
      </c>
      <c r="M249" s="1" t="s">
        <v>557</v>
      </c>
      <c r="N249" s="1" t="s">
        <v>558</v>
      </c>
    </row>
    <row r="250" spans="1:15" ht="15.75">
      <c r="A250" s="52">
        <v>29</v>
      </c>
      <c r="B250" s="108" t="s">
        <v>614</v>
      </c>
      <c r="C250" s="109" t="s">
        <v>615</v>
      </c>
      <c r="D250" s="105" t="s">
        <v>555</v>
      </c>
      <c r="E250" s="110">
        <v>16</v>
      </c>
      <c r="F250" s="14">
        <v>21</v>
      </c>
      <c r="G250" s="14">
        <v>20</v>
      </c>
      <c r="H250" s="14">
        <v>25</v>
      </c>
      <c r="I250" s="14">
        <v>2</v>
      </c>
      <c r="J250" s="52">
        <f t="shared" si="8"/>
        <v>84</v>
      </c>
      <c r="K250" s="14" t="s">
        <v>7</v>
      </c>
      <c r="L250" s="107" t="s">
        <v>556</v>
      </c>
      <c r="M250" s="1" t="s">
        <v>557</v>
      </c>
      <c r="N250" s="1" t="s">
        <v>558</v>
      </c>
    </row>
    <row r="251" spans="1:15" ht="15.75">
      <c r="A251" s="14">
        <v>30</v>
      </c>
      <c r="B251" s="108" t="s">
        <v>616</v>
      </c>
      <c r="C251" s="109" t="s">
        <v>617</v>
      </c>
      <c r="D251" s="105" t="s">
        <v>555</v>
      </c>
      <c r="E251" s="110">
        <v>17</v>
      </c>
      <c r="F251" s="14">
        <v>23</v>
      </c>
      <c r="G251" s="14">
        <v>18</v>
      </c>
      <c r="H251" s="14">
        <v>25</v>
      </c>
      <c r="I251" s="14">
        <v>0</v>
      </c>
      <c r="J251" s="52">
        <f t="shared" si="8"/>
        <v>83</v>
      </c>
      <c r="K251" s="14" t="s">
        <v>7</v>
      </c>
      <c r="L251" s="107" t="s">
        <v>556</v>
      </c>
      <c r="M251" s="1" t="s">
        <v>557</v>
      </c>
      <c r="N251" s="1" t="s">
        <v>558</v>
      </c>
    </row>
    <row r="252" spans="1:15" ht="15.75">
      <c r="A252" s="52">
        <v>31</v>
      </c>
      <c r="B252" s="108" t="s">
        <v>618</v>
      </c>
      <c r="C252" s="109" t="s">
        <v>619</v>
      </c>
      <c r="D252" s="105" t="s">
        <v>555</v>
      </c>
      <c r="E252" s="110">
        <v>17</v>
      </c>
      <c r="F252" s="14">
        <v>23</v>
      </c>
      <c r="G252" s="14">
        <v>18</v>
      </c>
      <c r="H252" s="14">
        <v>25</v>
      </c>
      <c r="I252" s="14">
        <v>0</v>
      </c>
      <c r="J252" s="52">
        <f t="shared" si="8"/>
        <v>83</v>
      </c>
      <c r="K252" s="14" t="s">
        <v>7</v>
      </c>
      <c r="L252" s="107" t="s">
        <v>556</v>
      </c>
      <c r="M252" s="1" t="s">
        <v>557</v>
      </c>
      <c r="N252" s="1" t="s">
        <v>558</v>
      </c>
    </row>
    <row r="253" spans="1:15" ht="15.75">
      <c r="A253" s="14">
        <v>32</v>
      </c>
      <c r="B253" s="108" t="s">
        <v>620</v>
      </c>
      <c r="C253" s="109" t="s">
        <v>621</v>
      </c>
      <c r="D253" s="105" t="s">
        <v>555</v>
      </c>
      <c r="E253" s="110">
        <v>16</v>
      </c>
      <c r="F253" s="14">
        <v>21</v>
      </c>
      <c r="G253" s="14">
        <v>20</v>
      </c>
      <c r="H253" s="14">
        <v>25</v>
      </c>
      <c r="I253" s="14">
        <v>2</v>
      </c>
      <c r="J253" s="52">
        <f t="shared" si="8"/>
        <v>84</v>
      </c>
      <c r="K253" s="14" t="s">
        <v>7</v>
      </c>
      <c r="L253" s="107" t="s">
        <v>556</v>
      </c>
      <c r="M253" s="1" t="s">
        <v>557</v>
      </c>
      <c r="N253" s="1" t="s">
        <v>558</v>
      </c>
    </row>
    <row r="254" spans="1:15" ht="15.75">
      <c r="A254" s="52">
        <v>33</v>
      </c>
      <c r="B254" s="108" t="s">
        <v>622</v>
      </c>
      <c r="C254" s="109" t="s">
        <v>623</v>
      </c>
      <c r="D254" s="105" t="s">
        <v>555</v>
      </c>
      <c r="E254" s="110">
        <v>16</v>
      </c>
      <c r="F254" s="14">
        <v>23</v>
      </c>
      <c r="G254" s="14">
        <v>18</v>
      </c>
      <c r="H254" s="14">
        <v>25</v>
      </c>
      <c r="I254" s="14">
        <v>0</v>
      </c>
      <c r="J254" s="52">
        <f t="shared" si="8"/>
        <v>82</v>
      </c>
      <c r="K254" s="14" t="s">
        <v>7</v>
      </c>
      <c r="L254" s="107" t="s">
        <v>556</v>
      </c>
      <c r="M254" s="1" t="s">
        <v>557</v>
      </c>
      <c r="N254" s="1" t="s">
        <v>558</v>
      </c>
    </row>
    <row r="255" spans="1:15" ht="15.75">
      <c r="A255" s="14">
        <v>34</v>
      </c>
      <c r="B255" s="108" t="s">
        <v>624</v>
      </c>
      <c r="C255" s="109" t="s">
        <v>625</v>
      </c>
      <c r="D255" s="105" t="s">
        <v>555</v>
      </c>
      <c r="E255" s="110">
        <v>18</v>
      </c>
      <c r="F255" s="14">
        <v>25</v>
      </c>
      <c r="G255" s="14">
        <v>18</v>
      </c>
      <c r="H255" s="14">
        <v>25</v>
      </c>
      <c r="I255" s="14">
        <v>0</v>
      </c>
      <c r="J255" s="52">
        <f t="shared" si="8"/>
        <v>86</v>
      </c>
      <c r="K255" s="14" t="s">
        <v>7</v>
      </c>
      <c r="L255" s="107" t="s">
        <v>556</v>
      </c>
      <c r="M255" s="1" t="s">
        <v>557</v>
      </c>
      <c r="N255" s="1" t="s">
        <v>558</v>
      </c>
      <c r="O255" s="1" t="s">
        <v>267</v>
      </c>
    </row>
    <row r="256" spans="1:15" ht="15.75">
      <c r="A256" s="52">
        <v>35</v>
      </c>
      <c r="B256" s="108" t="s">
        <v>626</v>
      </c>
      <c r="C256" s="109" t="s">
        <v>627</v>
      </c>
      <c r="D256" s="105" t="s">
        <v>555</v>
      </c>
      <c r="E256" s="110">
        <v>17</v>
      </c>
      <c r="F256" s="14">
        <v>25</v>
      </c>
      <c r="G256" s="14">
        <v>18</v>
      </c>
      <c r="H256" s="14">
        <v>25</v>
      </c>
      <c r="I256" s="14">
        <v>0</v>
      </c>
      <c r="J256" s="52">
        <f t="shared" si="8"/>
        <v>85</v>
      </c>
      <c r="K256" s="14" t="s">
        <v>7</v>
      </c>
      <c r="L256" s="107" t="s">
        <v>556</v>
      </c>
      <c r="M256" s="1" t="s">
        <v>557</v>
      </c>
      <c r="N256" s="1" t="s">
        <v>558</v>
      </c>
    </row>
    <row r="257" spans="1:15" ht="15.75">
      <c r="A257" s="14">
        <v>36</v>
      </c>
      <c r="B257" s="108" t="s">
        <v>628</v>
      </c>
      <c r="C257" s="109" t="s">
        <v>629</v>
      </c>
      <c r="D257" s="105" t="s">
        <v>555</v>
      </c>
      <c r="E257" s="110">
        <v>14</v>
      </c>
      <c r="F257" s="14">
        <v>21</v>
      </c>
      <c r="G257" s="14">
        <v>18</v>
      </c>
      <c r="H257" s="14">
        <v>25</v>
      </c>
      <c r="I257" s="14">
        <v>0</v>
      </c>
      <c r="J257" s="52">
        <f t="shared" si="8"/>
        <v>78</v>
      </c>
      <c r="K257" s="14" t="s">
        <v>8</v>
      </c>
      <c r="L257" s="107" t="s">
        <v>556</v>
      </c>
      <c r="M257" s="1" t="s">
        <v>557</v>
      </c>
      <c r="N257" s="1" t="s">
        <v>558</v>
      </c>
      <c r="O257" s="1" t="s">
        <v>267</v>
      </c>
    </row>
    <row r="258" spans="1:15" ht="15.75">
      <c r="A258" s="52">
        <v>37</v>
      </c>
      <c r="B258" s="108" t="s">
        <v>630</v>
      </c>
      <c r="C258" s="109" t="s">
        <v>631</v>
      </c>
      <c r="D258" s="105" t="s">
        <v>555</v>
      </c>
      <c r="E258" s="110">
        <v>17</v>
      </c>
      <c r="F258" s="14">
        <v>25</v>
      </c>
      <c r="G258" s="14">
        <v>20</v>
      </c>
      <c r="H258" s="14">
        <v>25</v>
      </c>
      <c r="I258" s="14">
        <v>3</v>
      </c>
      <c r="J258" s="52">
        <f t="shared" si="8"/>
        <v>90</v>
      </c>
      <c r="K258" s="14" t="s">
        <v>319</v>
      </c>
      <c r="L258" s="107" t="s">
        <v>556</v>
      </c>
      <c r="M258" s="1" t="s">
        <v>557</v>
      </c>
      <c r="N258" s="1" t="s">
        <v>558</v>
      </c>
      <c r="O258" s="1" t="s">
        <v>267</v>
      </c>
    </row>
    <row r="259" spans="1:15" ht="19.5" customHeight="1">
      <c r="A259" s="14">
        <v>38</v>
      </c>
      <c r="B259" s="108" t="s">
        <v>632</v>
      </c>
      <c r="C259" s="109" t="s">
        <v>633</v>
      </c>
      <c r="D259" s="105" t="s">
        <v>555</v>
      </c>
      <c r="E259" s="110">
        <v>16</v>
      </c>
      <c r="F259" s="14">
        <v>21</v>
      </c>
      <c r="G259" s="14">
        <v>18</v>
      </c>
      <c r="H259" s="14">
        <v>25</v>
      </c>
      <c r="I259" s="14">
        <v>0</v>
      </c>
      <c r="J259" s="52">
        <f t="shared" si="8"/>
        <v>80</v>
      </c>
      <c r="K259" s="14" t="s">
        <v>7</v>
      </c>
      <c r="L259" s="107" t="s">
        <v>556</v>
      </c>
      <c r="M259" s="1" t="s">
        <v>557</v>
      </c>
      <c r="N259" s="1" t="s">
        <v>558</v>
      </c>
    </row>
    <row r="260" spans="1:15" ht="15.75">
      <c r="A260" s="52">
        <v>39</v>
      </c>
      <c r="B260" s="108" t="s">
        <v>634</v>
      </c>
      <c r="C260" s="109" t="s">
        <v>635</v>
      </c>
      <c r="D260" s="105" t="s">
        <v>555</v>
      </c>
      <c r="E260" s="110">
        <v>14</v>
      </c>
      <c r="F260" s="14">
        <v>21</v>
      </c>
      <c r="G260" s="14">
        <v>18</v>
      </c>
      <c r="H260" s="14">
        <v>25</v>
      </c>
      <c r="I260" s="14">
        <v>0</v>
      </c>
      <c r="J260" s="52">
        <f t="shared" si="8"/>
        <v>78</v>
      </c>
      <c r="K260" s="14" t="s">
        <v>8</v>
      </c>
      <c r="L260" s="107" t="s">
        <v>556</v>
      </c>
      <c r="M260" s="1" t="s">
        <v>557</v>
      </c>
      <c r="N260" s="1" t="s">
        <v>558</v>
      </c>
    </row>
    <row r="261" spans="1:15" ht="17.25" customHeight="1">
      <c r="A261" s="14">
        <v>40</v>
      </c>
      <c r="B261" s="108" t="s">
        <v>636</v>
      </c>
      <c r="C261" s="109" t="s">
        <v>637</v>
      </c>
      <c r="D261" s="105" t="s">
        <v>555</v>
      </c>
      <c r="E261" s="110">
        <v>16</v>
      </c>
      <c r="F261" s="14">
        <v>23</v>
      </c>
      <c r="G261" s="14">
        <v>18</v>
      </c>
      <c r="H261" s="14">
        <v>25</v>
      </c>
      <c r="I261" s="14">
        <v>0</v>
      </c>
      <c r="J261" s="52">
        <f t="shared" si="8"/>
        <v>82</v>
      </c>
      <c r="K261" s="14" t="s">
        <v>7</v>
      </c>
      <c r="L261" s="107" t="s">
        <v>556</v>
      </c>
      <c r="M261" s="1" t="s">
        <v>557</v>
      </c>
      <c r="N261" s="1" t="s">
        <v>558</v>
      </c>
      <c r="O261" s="111" t="s">
        <v>435</v>
      </c>
    </row>
    <row r="262" spans="1:15" ht="15.75">
      <c r="A262" s="52">
        <v>41</v>
      </c>
      <c r="B262" s="108" t="s">
        <v>638</v>
      </c>
      <c r="C262" s="109" t="s">
        <v>639</v>
      </c>
      <c r="D262" s="105" t="s">
        <v>555</v>
      </c>
      <c r="E262" s="110">
        <v>18</v>
      </c>
      <c r="F262" s="14">
        <v>25</v>
      </c>
      <c r="G262" s="14">
        <v>18</v>
      </c>
      <c r="H262" s="14">
        <v>25</v>
      </c>
      <c r="I262" s="14">
        <v>0</v>
      </c>
      <c r="J262" s="52">
        <f t="shared" si="8"/>
        <v>86</v>
      </c>
      <c r="K262" s="14" t="s">
        <v>7</v>
      </c>
      <c r="L262" s="107" t="s">
        <v>556</v>
      </c>
      <c r="M262" s="1" t="s">
        <v>557</v>
      </c>
      <c r="N262" s="1" t="s">
        <v>558</v>
      </c>
    </row>
    <row r="263" spans="1:15" ht="15.75">
      <c r="A263" s="14">
        <v>42</v>
      </c>
      <c r="B263" s="108" t="s">
        <v>640</v>
      </c>
      <c r="C263" s="109" t="s">
        <v>641</v>
      </c>
      <c r="D263" s="105" t="s">
        <v>555</v>
      </c>
      <c r="E263" s="110">
        <v>16</v>
      </c>
      <c r="F263" s="14">
        <v>23</v>
      </c>
      <c r="G263" s="14">
        <v>18</v>
      </c>
      <c r="H263" s="14">
        <v>25</v>
      </c>
      <c r="I263" s="14">
        <v>0</v>
      </c>
      <c r="J263" s="52">
        <f t="shared" si="8"/>
        <v>82</v>
      </c>
      <c r="K263" s="14" t="s">
        <v>7</v>
      </c>
      <c r="L263" s="107" t="s">
        <v>556</v>
      </c>
      <c r="M263" s="1" t="s">
        <v>557</v>
      </c>
      <c r="N263" s="1" t="s">
        <v>558</v>
      </c>
      <c r="O263" s="1" t="s">
        <v>267</v>
      </c>
    </row>
    <row r="264" spans="1:15" ht="15.75">
      <c r="A264" s="52">
        <v>43</v>
      </c>
      <c r="B264" s="108" t="s">
        <v>642</v>
      </c>
      <c r="C264" s="109" t="s">
        <v>643</v>
      </c>
      <c r="D264" s="105" t="s">
        <v>555</v>
      </c>
      <c r="E264" s="110">
        <v>18</v>
      </c>
      <c r="F264" s="14">
        <v>23</v>
      </c>
      <c r="G264" s="14">
        <v>20</v>
      </c>
      <c r="H264" s="14">
        <v>25</v>
      </c>
      <c r="I264" s="14">
        <v>2</v>
      </c>
      <c r="J264" s="52">
        <f t="shared" si="8"/>
        <v>88</v>
      </c>
      <c r="K264" s="14" t="s">
        <v>7</v>
      </c>
      <c r="L264" s="107" t="s">
        <v>556</v>
      </c>
      <c r="M264" s="1" t="s">
        <v>557</v>
      </c>
      <c r="N264" s="1" t="s">
        <v>558</v>
      </c>
    </row>
    <row r="265" spans="1:15" ht="15.75">
      <c r="A265" s="14">
        <v>44</v>
      </c>
      <c r="B265" s="108" t="s">
        <v>644</v>
      </c>
      <c r="C265" s="109" t="s">
        <v>645</v>
      </c>
      <c r="D265" s="105" t="s">
        <v>555</v>
      </c>
      <c r="E265" s="110">
        <v>18</v>
      </c>
      <c r="F265" s="14">
        <v>25</v>
      </c>
      <c r="G265" s="14">
        <v>20</v>
      </c>
      <c r="H265" s="14">
        <v>25</v>
      </c>
      <c r="I265" s="14">
        <v>0</v>
      </c>
      <c r="J265" s="52">
        <f t="shared" si="8"/>
        <v>88</v>
      </c>
      <c r="K265" s="14" t="s">
        <v>7</v>
      </c>
      <c r="L265" s="107" t="s">
        <v>556</v>
      </c>
      <c r="M265" s="1" t="s">
        <v>557</v>
      </c>
      <c r="N265" s="1" t="s">
        <v>558</v>
      </c>
    </row>
    <row r="266" spans="1:15" ht="15.75">
      <c r="A266" s="52">
        <v>45</v>
      </c>
      <c r="B266" s="108" t="s">
        <v>646</v>
      </c>
      <c r="C266" s="109" t="s">
        <v>647</v>
      </c>
      <c r="D266" s="105" t="s">
        <v>555</v>
      </c>
      <c r="E266" s="110">
        <v>18</v>
      </c>
      <c r="F266" s="14">
        <v>23</v>
      </c>
      <c r="G266" s="14">
        <v>20</v>
      </c>
      <c r="H266" s="14">
        <v>25</v>
      </c>
      <c r="I266" s="14">
        <v>2</v>
      </c>
      <c r="J266" s="52">
        <f t="shared" si="8"/>
        <v>88</v>
      </c>
      <c r="K266" s="14" t="s">
        <v>7</v>
      </c>
      <c r="L266" s="107" t="s">
        <v>556</v>
      </c>
      <c r="M266" s="1" t="s">
        <v>557</v>
      </c>
      <c r="N266" s="1" t="s">
        <v>558</v>
      </c>
    </row>
    <row r="267" spans="1:15" ht="15.75">
      <c r="A267" s="14">
        <v>46</v>
      </c>
      <c r="B267" s="108" t="s">
        <v>648</v>
      </c>
      <c r="C267" s="109" t="s">
        <v>649</v>
      </c>
      <c r="D267" s="105" t="s">
        <v>555</v>
      </c>
      <c r="E267" s="110">
        <v>17</v>
      </c>
      <c r="F267" s="14">
        <v>23</v>
      </c>
      <c r="G267" s="14">
        <v>18</v>
      </c>
      <c r="H267" s="14">
        <v>25</v>
      </c>
      <c r="I267" s="14">
        <v>0</v>
      </c>
      <c r="J267" s="52">
        <f t="shared" si="8"/>
        <v>83</v>
      </c>
      <c r="K267" s="14" t="s">
        <v>7</v>
      </c>
      <c r="L267" s="107" t="s">
        <v>556</v>
      </c>
      <c r="M267" s="1" t="s">
        <v>557</v>
      </c>
      <c r="N267" s="1" t="s">
        <v>558</v>
      </c>
    </row>
    <row r="268" spans="1:15" ht="20.25" customHeight="1">
      <c r="A268" s="52">
        <v>47</v>
      </c>
      <c r="B268" s="108" t="s">
        <v>650</v>
      </c>
      <c r="C268" s="109" t="s">
        <v>651</v>
      </c>
      <c r="D268" s="105" t="s">
        <v>555</v>
      </c>
      <c r="E268" s="110">
        <v>16</v>
      </c>
      <c r="F268" s="14">
        <v>21</v>
      </c>
      <c r="G268" s="14">
        <v>15</v>
      </c>
      <c r="H268" s="14">
        <v>25</v>
      </c>
      <c r="I268" s="14">
        <v>0</v>
      </c>
      <c r="J268" s="52">
        <f t="shared" si="8"/>
        <v>77</v>
      </c>
      <c r="K268" s="14" t="s">
        <v>8</v>
      </c>
      <c r="L268" s="107" t="s">
        <v>556</v>
      </c>
      <c r="M268" s="1" t="s">
        <v>557</v>
      </c>
      <c r="N268" s="1" t="s">
        <v>558</v>
      </c>
      <c r="O268" s="111" t="s">
        <v>435</v>
      </c>
    </row>
    <row r="269" spans="1:15" ht="15.75">
      <c r="A269" s="14">
        <v>48</v>
      </c>
      <c r="B269" s="108" t="s">
        <v>652</v>
      </c>
      <c r="C269" s="109" t="s">
        <v>653</v>
      </c>
      <c r="D269" s="105" t="s">
        <v>555</v>
      </c>
      <c r="E269" s="110">
        <v>16</v>
      </c>
      <c r="F269" s="14">
        <v>21</v>
      </c>
      <c r="G269" s="14">
        <v>18</v>
      </c>
      <c r="H269" s="14">
        <v>25</v>
      </c>
      <c r="I269" s="14">
        <v>2</v>
      </c>
      <c r="J269" s="52">
        <f t="shared" si="8"/>
        <v>82</v>
      </c>
      <c r="K269" s="14" t="s">
        <v>7</v>
      </c>
      <c r="L269" s="107" t="s">
        <v>556</v>
      </c>
      <c r="M269" s="1" t="s">
        <v>557</v>
      </c>
      <c r="N269" s="1" t="s">
        <v>558</v>
      </c>
    </row>
    <row r="270" spans="1:15" ht="15.75">
      <c r="A270" s="52">
        <v>49</v>
      </c>
      <c r="B270" s="108" t="s">
        <v>654</v>
      </c>
      <c r="C270" s="109" t="s">
        <v>655</v>
      </c>
      <c r="D270" s="105" t="s">
        <v>555</v>
      </c>
      <c r="E270" s="110">
        <v>14</v>
      </c>
      <c r="F270" s="14">
        <v>23</v>
      </c>
      <c r="G270" s="14">
        <v>20</v>
      </c>
      <c r="H270" s="14">
        <v>25</v>
      </c>
      <c r="I270" s="14">
        <v>2</v>
      </c>
      <c r="J270" s="52">
        <f t="shared" si="8"/>
        <v>84</v>
      </c>
      <c r="K270" s="14" t="s">
        <v>7</v>
      </c>
      <c r="L270" s="107" t="s">
        <v>556</v>
      </c>
      <c r="M270" s="1" t="s">
        <v>557</v>
      </c>
      <c r="N270" s="1" t="s">
        <v>558</v>
      </c>
    </row>
    <row r="271" spans="1:15" ht="22.5" customHeight="1">
      <c r="A271" s="14">
        <v>50</v>
      </c>
      <c r="B271" s="108" t="s">
        <v>656</v>
      </c>
      <c r="C271" s="109" t="s">
        <v>657</v>
      </c>
      <c r="D271" s="105" t="s">
        <v>555</v>
      </c>
      <c r="E271" s="110">
        <v>16</v>
      </c>
      <c r="F271" s="14">
        <v>21</v>
      </c>
      <c r="G271" s="14">
        <v>18</v>
      </c>
      <c r="H271" s="14">
        <v>25</v>
      </c>
      <c r="I271" s="14">
        <v>0</v>
      </c>
      <c r="J271" s="52">
        <f t="shared" si="8"/>
        <v>80</v>
      </c>
      <c r="K271" s="14" t="s">
        <v>7</v>
      </c>
      <c r="L271" s="107" t="s">
        <v>556</v>
      </c>
      <c r="M271" s="1" t="s">
        <v>557</v>
      </c>
      <c r="N271" s="1" t="s">
        <v>558</v>
      </c>
      <c r="O271" s="1" t="s">
        <v>267</v>
      </c>
    </row>
    <row r="272" spans="1:15" ht="15.75">
      <c r="A272" s="52">
        <v>51</v>
      </c>
      <c r="B272" s="108" t="s">
        <v>658</v>
      </c>
      <c r="C272" s="109" t="s">
        <v>659</v>
      </c>
      <c r="D272" s="105" t="s">
        <v>555</v>
      </c>
      <c r="E272" s="110">
        <v>14</v>
      </c>
      <c r="F272" s="14">
        <v>21</v>
      </c>
      <c r="G272" s="14">
        <v>20</v>
      </c>
      <c r="H272" s="14">
        <v>25</v>
      </c>
      <c r="I272" s="14">
        <v>2</v>
      </c>
      <c r="J272" s="52">
        <f t="shared" si="8"/>
        <v>82</v>
      </c>
      <c r="K272" s="14" t="s">
        <v>7</v>
      </c>
      <c r="L272" s="107" t="s">
        <v>556</v>
      </c>
      <c r="M272" s="1" t="s">
        <v>557</v>
      </c>
      <c r="N272" s="1" t="s">
        <v>558</v>
      </c>
    </row>
    <row r="273" spans="1:15" ht="15.75">
      <c r="A273" s="14">
        <v>52</v>
      </c>
      <c r="B273" s="108" t="s">
        <v>660</v>
      </c>
      <c r="C273" s="109" t="s">
        <v>661</v>
      </c>
      <c r="D273" s="105" t="s">
        <v>555</v>
      </c>
      <c r="E273" s="110">
        <v>17</v>
      </c>
      <c r="F273" s="14">
        <v>21</v>
      </c>
      <c r="G273" s="14">
        <v>18</v>
      </c>
      <c r="H273" s="14">
        <v>25</v>
      </c>
      <c r="I273" s="14">
        <v>0</v>
      </c>
      <c r="J273" s="52">
        <f t="shared" si="8"/>
        <v>81</v>
      </c>
      <c r="K273" s="14" t="s">
        <v>7</v>
      </c>
      <c r="L273" s="107" t="s">
        <v>556</v>
      </c>
      <c r="M273" s="1" t="s">
        <v>557</v>
      </c>
      <c r="N273" s="1" t="s">
        <v>558</v>
      </c>
    </row>
    <row r="274" spans="1:15" ht="15.75">
      <c r="A274" s="52">
        <v>53</v>
      </c>
      <c r="B274" s="108" t="s">
        <v>662</v>
      </c>
      <c r="C274" s="109" t="s">
        <v>663</v>
      </c>
      <c r="D274" s="105" t="s">
        <v>555</v>
      </c>
      <c r="E274" s="110">
        <v>12</v>
      </c>
      <c r="F274" s="14">
        <v>21</v>
      </c>
      <c r="G274" s="14">
        <v>18</v>
      </c>
      <c r="H274" s="14">
        <v>25</v>
      </c>
      <c r="I274" s="14">
        <v>0</v>
      </c>
      <c r="J274" s="52">
        <f t="shared" si="8"/>
        <v>76</v>
      </c>
      <c r="K274" s="14" t="s">
        <v>8</v>
      </c>
      <c r="L274" s="107" t="s">
        <v>556</v>
      </c>
      <c r="M274" s="1" t="s">
        <v>557</v>
      </c>
      <c r="N274" s="1" t="s">
        <v>558</v>
      </c>
      <c r="O274" s="1" t="s">
        <v>267</v>
      </c>
    </row>
    <row r="275" spans="1:15" ht="15.75">
      <c r="A275" s="14">
        <v>54</v>
      </c>
      <c r="B275" s="108" t="s">
        <v>664</v>
      </c>
      <c r="C275" s="109" t="s">
        <v>665</v>
      </c>
      <c r="D275" s="105" t="s">
        <v>555</v>
      </c>
      <c r="E275" s="110">
        <v>16</v>
      </c>
      <c r="F275" s="14">
        <v>23</v>
      </c>
      <c r="G275" s="14">
        <v>18</v>
      </c>
      <c r="H275" s="14">
        <v>25</v>
      </c>
      <c r="I275" s="14">
        <v>0</v>
      </c>
      <c r="J275" s="52">
        <f t="shared" si="8"/>
        <v>82</v>
      </c>
      <c r="K275" s="14" t="s">
        <v>7</v>
      </c>
      <c r="L275" s="107" t="s">
        <v>556</v>
      </c>
      <c r="M275" s="1" t="s">
        <v>557</v>
      </c>
      <c r="N275" s="1" t="s">
        <v>558</v>
      </c>
    </row>
    <row r="276" spans="1:15" ht="15.75">
      <c r="A276" s="52">
        <v>55</v>
      </c>
      <c r="B276" s="108" t="s">
        <v>666</v>
      </c>
      <c r="C276" s="109" t="s">
        <v>667</v>
      </c>
      <c r="D276" s="105" t="s">
        <v>555</v>
      </c>
      <c r="E276" s="110">
        <v>17</v>
      </c>
      <c r="F276" s="14">
        <v>21</v>
      </c>
      <c r="G276" s="14">
        <v>18</v>
      </c>
      <c r="H276" s="14">
        <v>25</v>
      </c>
      <c r="I276" s="14">
        <v>0</v>
      </c>
      <c r="J276" s="52">
        <f t="shared" si="8"/>
        <v>81</v>
      </c>
      <c r="K276" s="14" t="s">
        <v>7</v>
      </c>
      <c r="L276" s="107" t="s">
        <v>556</v>
      </c>
      <c r="M276" s="1" t="s">
        <v>557</v>
      </c>
      <c r="N276" s="1" t="s">
        <v>558</v>
      </c>
    </row>
    <row r="277" spans="1:15" ht="15.75">
      <c r="A277" s="14">
        <v>56</v>
      </c>
      <c r="B277" s="108" t="s">
        <v>668</v>
      </c>
      <c r="C277" s="109" t="s">
        <v>669</v>
      </c>
      <c r="D277" s="105" t="s">
        <v>555</v>
      </c>
      <c r="E277" s="110">
        <v>17</v>
      </c>
      <c r="F277" s="14">
        <v>23</v>
      </c>
      <c r="G277" s="14">
        <v>18</v>
      </c>
      <c r="H277" s="14">
        <v>25</v>
      </c>
      <c r="I277" s="14">
        <v>0</v>
      </c>
      <c r="J277" s="52">
        <f t="shared" si="8"/>
        <v>83</v>
      </c>
      <c r="K277" s="14" t="s">
        <v>7</v>
      </c>
      <c r="L277" s="107" t="s">
        <v>556</v>
      </c>
      <c r="M277" s="1" t="s">
        <v>557</v>
      </c>
      <c r="N277" s="1" t="s">
        <v>558</v>
      </c>
      <c r="O277" s="1" t="s">
        <v>267</v>
      </c>
    </row>
    <row r="278" spans="1:15" ht="15.75">
      <c r="A278" s="52">
        <v>57</v>
      </c>
      <c r="B278" s="108" t="s">
        <v>670</v>
      </c>
      <c r="C278" s="109" t="s">
        <v>671</v>
      </c>
      <c r="D278" s="105" t="s">
        <v>555</v>
      </c>
      <c r="E278" s="110">
        <v>17</v>
      </c>
      <c r="F278" s="14">
        <v>23</v>
      </c>
      <c r="G278" s="14">
        <v>20</v>
      </c>
      <c r="H278" s="14">
        <v>25</v>
      </c>
      <c r="I278" s="14">
        <v>2</v>
      </c>
      <c r="J278" s="52">
        <f t="shared" si="8"/>
        <v>87</v>
      </c>
      <c r="K278" s="14" t="s">
        <v>7</v>
      </c>
      <c r="L278" s="107" t="s">
        <v>556</v>
      </c>
      <c r="M278" s="1" t="s">
        <v>557</v>
      </c>
      <c r="N278" s="1" t="s">
        <v>558</v>
      </c>
    </row>
    <row r="279" spans="1:15" ht="15.75">
      <c r="A279" s="14">
        <v>58</v>
      </c>
      <c r="B279" s="108" t="s">
        <v>672</v>
      </c>
      <c r="C279" s="109" t="s">
        <v>673</v>
      </c>
      <c r="D279" s="105" t="s">
        <v>555</v>
      </c>
      <c r="E279" s="110">
        <v>14</v>
      </c>
      <c r="F279" s="14">
        <v>21</v>
      </c>
      <c r="G279" s="14">
        <v>18</v>
      </c>
      <c r="H279" s="14">
        <v>25</v>
      </c>
      <c r="I279" s="14">
        <v>0</v>
      </c>
      <c r="J279" s="52">
        <f t="shared" si="8"/>
        <v>78</v>
      </c>
      <c r="K279" s="14" t="s">
        <v>8</v>
      </c>
      <c r="L279" s="107" t="s">
        <v>556</v>
      </c>
      <c r="M279" s="1" t="s">
        <v>557</v>
      </c>
      <c r="N279" s="1" t="s">
        <v>558</v>
      </c>
    </row>
    <row r="280" spans="1:15" ht="15.75">
      <c r="A280" s="52">
        <v>59</v>
      </c>
      <c r="B280" s="108" t="s">
        <v>674</v>
      </c>
      <c r="C280" s="109" t="s">
        <v>675</v>
      </c>
      <c r="D280" s="105" t="s">
        <v>555</v>
      </c>
      <c r="E280" s="110">
        <v>17</v>
      </c>
      <c r="F280" s="14">
        <v>25</v>
      </c>
      <c r="G280" s="14">
        <v>18</v>
      </c>
      <c r="H280" s="14">
        <v>25</v>
      </c>
      <c r="I280" s="14">
        <v>0</v>
      </c>
      <c r="J280" s="52">
        <f t="shared" si="8"/>
        <v>85</v>
      </c>
      <c r="K280" s="14" t="s">
        <v>7</v>
      </c>
      <c r="L280" s="107" t="s">
        <v>556</v>
      </c>
      <c r="M280" s="1" t="s">
        <v>557</v>
      </c>
      <c r="N280" s="1" t="s">
        <v>558</v>
      </c>
      <c r="O280" s="111" t="s">
        <v>435</v>
      </c>
    </row>
    <row r="281" spans="1:15" ht="15.75">
      <c r="A281" s="14">
        <v>60</v>
      </c>
      <c r="B281" s="108" t="s">
        <v>676</v>
      </c>
      <c r="C281" s="109" t="s">
        <v>677</v>
      </c>
      <c r="D281" s="105" t="s">
        <v>555</v>
      </c>
      <c r="E281" s="110">
        <v>17</v>
      </c>
      <c r="F281" s="14">
        <v>25</v>
      </c>
      <c r="G281" s="14">
        <v>18</v>
      </c>
      <c r="H281" s="14">
        <v>25</v>
      </c>
      <c r="I281" s="14">
        <v>0</v>
      </c>
      <c r="J281" s="52">
        <f t="shared" si="8"/>
        <v>85</v>
      </c>
      <c r="K281" s="14" t="s">
        <v>7</v>
      </c>
      <c r="L281" s="107" t="s">
        <v>556</v>
      </c>
      <c r="M281" s="1" t="s">
        <v>557</v>
      </c>
      <c r="N281" s="1" t="s">
        <v>558</v>
      </c>
    </row>
    <row r="282" spans="1:15" ht="15.75">
      <c r="A282" s="52">
        <v>61</v>
      </c>
      <c r="B282" s="108" t="s">
        <v>678</v>
      </c>
      <c r="C282" s="109" t="s">
        <v>679</v>
      </c>
      <c r="D282" s="105" t="s">
        <v>555</v>
      </c>
      <c r="E282" s="110">
        <v>17</v>
      </c>
      <c r="F282" s="14">
        <v>21</v>
      </c>
      <c r="G282" s="14">
        <v>18</v>
      </c>
      <c r="H282" s="14">
        <v>25</v>
      </c>
      <c r="I282" s="14">
        <v>2</v>
      </c>
      <c r="J282" s="52">
        <f t="shared" si="8"/>
        <v>83</v>
      </c>
      <c r="K282" s="14" t="s">
        <v>7</v>
      </c>
      <c r="L282" s="107" t="s">
        <v>556</v>
      </c>
      <c r="M282" s="1" t="s">
        <v>557</v>
      </c>
      <c r="N282" s="1" t="s">
        <v>558</v>
      </c>
      <c r="O282" s="1" t="s">
        <v>267</v>
      </c>
    </row>
    <row r="283" spans="1:15" ht="15.75">
      <c r="A283" s="14">
        <v>62</v>
      </c>
      <c r="B283" s="108" t="s">
        <v>680</v>
      </c>
      <c r="C283" s="109" t="s">
        <v>681</v>
      </c>
      <c r="D283" s="105" t="s">
        <v>555</v>
      </c>
      <c r="E283" s="110">
        <v>17</v>
      </c>
      <c r="F283" s="14">
        <v>21</v>
      </c>
      <c r="G283" s="14">
        <v>18</v>
      </c>
      <c r="H283" s="14">
        <v>25</v>
      </c>
      <c r="I283" s="14">
        <v>0</v>
      </c>
      <c r="J283" s="52">
        <f t="shared" si="8"/>
        <v>81</v>
      </c>
      <c r="K283" s="14" t="s">
        <v>7</v>
      </c>
      <c r="L283" s="107" t="s">
        <v>556</v>
      </c>
      <c r="M283" s="1" t="s">
        <v>557</v>
      </c>
      <c r="N283" s="1" t="s">
        <v>558</v>
      </c>
      <c r="O283" s="1" t="s">
        <v>267</v>
      </c>
    </row>
    <row r="284" spans="1:15" ht="15.75">
      <c r="A284" s="52">
        <v>63</v>
      </c>
      <c r="B284" s="108" t="s">
        <v>682</v>
      </c>
      <c r="C284" s="109" t="s">
        <v>683</v>
      </c>
      <c r="D284" s="105" t="s">
        <v>555</v>
      </c>
      <c r="E284" s="112">
        <v>16</v>
      </c>
      <c r="F284" s="14">
        <v>21</v>
      </c>
      <c r="G284" s="14">
        <v>18</v>
      </c>
      <c r="H284" s="14">
        <v>25</v>
      </c>
      <c r="I284" s="14">
        <v>0</v>
      </c>
      <c r="J284" s="52">
        <f t="shared" si="8"/>
        <v>80</v>
      </c>
      <c r="K284" s="14" t="s">
        <v>7</v>
      </c>
      <c r="L284" s="107" t="s">
        <v>556</v>
      </c>
      <c r="M284" s="1" t="s">
        <v>557</v>
      </c>
      <c r="N284" s="1" t="s">
        <v>558</v>
      </c>
    </row>
    <row r="285" spans="1:15" ht="15.75">
      <c r="A285" s="14">
        <v>64</v>
      </c>
      <c r="B285" s="108" t="s">
        <v>684</v>
      </c>
      <c r="C285" s="109" t="s">
        <v>685</v>
      </c>
      <c r="D285" s="105" t="s">
        <v>555</v>
      </c>
      <c r="E285" s="112">
        <v>14</v>
      </c>
      <c r="F285" s="14">
        <v>21</v>
      </c>
      <c r="G285" s="14">
        <v>18</v>
      </c>
      <c r="H285" s="14">
        <v>25</v>
      </c>
      <c r="I285" s="14">
        <v>0</v>
      </c>
      <c r="J285" s="52">
        <f t="shared" si="8"/>
        <v>78</v>
      </c>
      <c r="K285" s="14" t="s">
        <v>8</v>
      </c>
      <c r="L285" s="107" t="s">
        <v>556</v>
      </c>
      <c r="M285" s="1" t="s">
        <v>557</v>
      </c>
      <c r="N285" s="1" t="s">
        <v>558</v>
      </c>
      <c r="O285" s="111" t="s">
        <v>435</v>
      </c>
    </row>
    <row r="286" spans="1:15" ht="15.75">
      <c r="A286" s="52">
        <v>65</v>
      </c>
      <c r="B286" s="108" t="s">
        <v>686</v>
      </c>
      <c r="C286" s="109" t="s">
        <v>687</v>
      </c>
      <c r="D286" s="105" t="s">
        <v>555</v>
      </c>
      <c r="E286" s="112">
        <v>14</v>
      </c>
      <c r="F286" s="14">
        <v>21</v>
      </c>
      <c r="G286" s="14">
        <v>18</v>
      </c>
      <c r="H286" s="14">
        <v>25</v>
      </c>
      <c r="I286" s="14">
        <v>0</v>
      </c>
      <c r="J286" s="52">
        <f t="shared" si="8"/>
        <v>78</v>
      </c>
      <c r="K286" s="14" t="s">
        <v>8</v>
      </c>
      <c r="L286" s="107" t="s">
        <v>556</v>
      </c>
      <c r="M286" s="1" t="s">
        <v>557</v>
      </c>
      <c r="N286" s="1" t="s">
        <v>558</v>
      </c>
      <c r="O286" s="1" t="s">
        <v>267</v>
      </c>
    </row>
    <row r="287" spans="1:15" ht="15.75">
      <c r="A287" s="14">
        <v>66</v>
      </c>
      <c r="B287" s="108" t="s">
        <v>688</v>
      </c>
      <c r="C287" s="109" t="s">
        <v>689</v>
      </c>
      <c r="D287" s="105" t="s">
        <v>555</v>
      </c>
      <c r="E287" s="112">
        <v>16</v>
      </c>
      <c r="F287" s="14">
        <v>21</v>
      </c>
      <c r="G287" s="14">
        <v>18</v>
      </c>
      <c r="H287" s="14">
        <v>25</v>
      </c>
      <c r="I287" s="14">
        <v>0</v>
      </c>
      <c r="J287" s="52">
        <f t="shared" ref="J287:J290" si="9">E287+F287+G287+H287+I287</f>
        <v>80</v>
      </c>
      <c r="K287" s="14" t="s">
        <v>7</v>
      </c>
      <c r="L287" s="107" t="s">
        <v>556</v>
      </c>
      <c r="M287" s="1" t="s">
        <v>557</v>
      </c>
      <c r="N287" s="1" t="s">
        <v>558</v>
      </c>
    </row>
    <row r="288" spans="1:15" ht="15.75">
      <c r="A288" s="52">
        <v>67</v>
      </c>
      <c r="B288" s="108" t="s">
        <v>690</v>
      </c>
      <c r="C288" s="109" t="s">
        <v>691</v>
      </c>
      <c r="D288" s="105" t="s">
        <v>555</v>
      </c>
      <c r="E288" s="112">
        <v>16</v>
      </c>
      <c r="F288" s="14">
        <v>23</v>
      </c>
      <c r="G288" s="14">
        <v>18</v>
      </c>
      <c r="H288" s="14">
        <v>25</v>
      </c>
      <c r="I288" s="14">
        <v>0</v>
      </c>
      <c r="J288" s="52">
        <f t="shared" si="9"/>
        <v>82</v>
      </c>
      <c r="K288" s="14" t="s">
        <v>7</v>
      </c>
      <c r="L288" s="107" t="s">
        <v>556</v>
      </c>
      <c r="M288" s="1" t="s">
        <v>557</v>
      </c>
      <c r="N288" s="1" t="s">
        <v>558</v>
      </c>
      <c r="O288" s="111" t="s">
        <v>435</v>
      </c>
    </row>
    <row r="289" spans="1:15" ht="15.75">
      <c r="A289" s="14">
        <v>68</v>
      </c>
      <c r="B289" s="108" t="s">
        <v>692</v>
      </c>
      <c r="C289" s="109" t="s">
        <v>693</v>
      </c>
      <c r="D289" s="105" t="s">
        <v>555</v>
      </c>
      <c r="E289" s="112">
        <v>16</v>
      </c>
      <c r="F289" s="14">
        <v>23</v>
      </c>
      <c r="G289" s="14">
        <v>18</v>
      </c>
      <c r="H289" s="14">
        <v>25</v>
      </c>
      <c r="I289" s="14">
        <v>0</v>
      </c>
      <c r="J289" s="52">
        <f t="shared" si="9"/>
        <v>82</v>
      </c>
      <c r="K289" s="14" t="s">
        <v>7</v>
      </c>
      <c r="L289" s="107" t="s">
        <v>556</v>
      </c>
      <c r="M289" s="1" t="s">
        <v>557</v>
      </c>
      <c r="N289" s="1" t="s">
        <v>558</v>
      </c>
    </row>
    <row r="290" spans="1:15" ht="15.75">
      <c r="A290" s="52">
        <v>69</v>
      </c>
      <c r="B290" s="113" t="s">
        <v>694</v>
      </c>
      <c r="C290" s="114" t="s">
        <v>695</v>
      </c>
      <c r="D290" s="105" t="s">
        <v>555</v>
      </c>
      <c r="E290" s="115">
        <v>16</v>
      </c>
      <c r="F290" s="15">
        <v>21</v>
      </c>
      <c r="G290" s="15">
        <v>18</v>
      </c>
      <c r="H290" s="15">
        <v>25</v>
      </c>
      <c r="I290" s="15">
        <v>0</v>
      </c>
      <c r="J290" s="52">
        <f t="shared" si="9"/>
        <v>80</v>
      </c>
      <c r="K290" s="15" t="s">
        <v>7</v>
      </c>
      <c r="L290" s="107" t="s">
        <v>556</v>
      </c>
      <c r="M290" s="1" t="s">
        <v>557</v>
      </c>
      <c r="N290" s="1" t="s">
        <v>558</v>
      </c>
      <c r="O290" s="111" t="s">
        <v>435</v>
      </c>
    </row>
    <row r="291" spans="1:15" s="111" customFormat="1" ht="30">
      <c r="A291" s="116">
        <v>1</v>
      </c>
      <c r="B291" s="117" t="s">
        <v>696</v>
      </c>
      <c r="C291" s="118" t="s">
        <v>697</v>
      </c>
      <c r="D291" s="117" t="s">
        <v>698</v>
      </c>
      <c r="E291" s="119">
        <v>15</v>
      </c>
      <c r="F291" s="119">
        <v>20</v>
      </c>
      <c r="G291" s="119">
        <v>20</v>
      </c>
      <c r="H291" s="119">
        <v>22</v>
      </c>
      <c r="I291" s="119">
        <v>0</v>
      </c>
      <c r="J291" s="119">
        <f t="shared" ref="J291:J343" si="10">SUM(E291:I291)</f>
        <v>77</v>
      </c>
      <c r="K291" s="119" t="s">
        <v>699</v>
      </c>
      <c r="L291" s="119" t="s">
        <v>700</v>
      </c>
      <c r="M291" s="111" t="s">
        <v>701</v>
      </c>
      <c r="N291" s="111" t="s">
        <v>558</v>
      </c>
      <c r="O291" s="111" t="s">
        <v>435</v>
      </c>
    </row>
    <row r="292" spans="1:15" ht="30">
      <c r="A292" s="120">
        <v>2</v>
      </c>
      <c r="B292" s="92" t="s">
        <v>702</v>
      </c>
      <c r="C292" s="121" t="s">
        <v>703</v>
      </c>
      <c r="D292" s="92" t="s">
        <v>698</v>
      </c>
      <c r="E292" s="122">
        <v>15</v>
      </c>
      <c r="F292" s="122">
        <v>20</v>
      </c>
      <c r="G292" s="122">
        <v>20</v>
      </c>
      <c r="H292" s="122">
        <v>22</v>
      </c>
      <c r="I292" s="122">
        <v>0</v>
      </c>
      <c r="J292" s="122">
        <f t="shared" si="10"/>
        <v>77</v>
      </c>
      <c r="K292" s="122" t="s">
        <v>699</v>
      </c>
      <c r="L292" s="122" t="s">
        <v>700</v>
      </c>
      <c r="M292" s="1" t="s">
        <v>701</v>
      </c>
      <c r="N292" s="1" t="s">
        <v>558</v>
      </c>
    </row>
    <row r="293" spans="1:15" ht="30">
      <c r="A293" s="120">
        <v>3</v>
      </c>
      <c r="B293" s="92" t="s">
        <v>704</v>
      </c>
      <c r="C293" s="121" t="s">
        <v>705</v>
      </c>
      <c r="D293" s="92" t="s">
        <v>698</v>
      </c>
      <c r="E293" s="122">
        <v>20</v>
      </c>
      <c r="F293" s="122">
        <v>25</v>
      </c>
      <c r="G293" s="122">
        <v>20</v>
      </c>
      <c r="H293" s="122">
        <v>22</v>
      </c>
      <c r="I293" s="122">
        <v>0</v>
      </c>
      <c r="J293" s="122">
        <f t="shared" si="10"/>
        <v>87</v>
      </c>
      <c r="K293" s="122" t="s">
        <v>7</v>
      </c>
      <c r="L293" s="122" t="s">
        <v>700</v>
      </c>
      <c r="M293" s="1" t="s">
        <v>701</v>
      </c>
      <c r="N293" s="1" t="s">
        <v>558</v>
      </c>
    </row>
    <row r="294" spans="1:15" ht="30">
      <c r="A294" s="120">
        <v>4</v>
      </c>
      <c r="B294" s="92" t="s">
        <v>706</v>
      </c>
      <c r="C294" s="121" t="s">
        <v>707</v>
      </c>
      <c r="D294" s="92" t="s">
        <v>698</v>
      </c>
      <c r="E294" s="122">
        <v>20</v>
      </c>
      <c r="F294" s="122">
        <v>25</v>
      </c>
      <c r="G294" s="122">
        <v>20</v>
      </c>
      <c r="H294" s="122">
        <v>25</v>
      </c>
      <c r="I294" s="122">
        <v>5</v>
      </c>
      <c r="J294" s="122">
        <f t="shared" si="10"/>
        <v>95</v>
      </c>
      <c r="K294" s="122" t="s">
        <v>319</v>
      </c>
      <c r="L294" s="122" t="s">
        <v>700</v>
      </c>
      <c r="M294" s="1" t="s">
        <v>701</v>
      </c>
      <c r="N294" s="1" t="s">
        <v>558</v>
      </c>
    </row>
    <row r="295" spans="1:15" ht="30">
      <c r="A295" s="120">
        <v>5</v>
      </c>
      <c r="B295" s="92" t="s">
        <v>708</v>
      </c>
      <c r="C295" s="121" t="s">
        <v>709</v>
      </c>
      <c r="D295" s="92" t="s">
        <v>698</v>
      </c>
      <c r="E295" s="122">
        <v>20</v>
      </c>
      <c r="F295" s="122">
        <v>25</v>
      </c>
      <c r="G295" s="122">
        <v>20</v>
      </c>
      <c r="H295" s="122">
        <v>25</v>
      </c>
      <c r="I295" s="122">
        <v>5</v>
      </c>
      <c r="J295" s="122">
        <f t="shared" si="10"/>
        <v>95</v>
      </c>
      <c r="K295" s="122" t="s">
        <v>319</v>
      </c>
      <c r="L295" s="122" t="s">
        <v>700</v>
      </c>
      <c r="M295" s="1" t="s">
        <v>701</v>
      </c>
      <c r="N295" s="1" t="s">
        <v>558</v>
      </c>
    </row>
    <row r="296" spans="1:15" ht="30">
      <c r="A296" s="120">
        <v>6</v>
      </c>
      <c r="B296" s="92" t="s">
        <v>710</v>
      </c>
      <c r="C296" s="121" t="s">
        <v>711</v>
      </c>
      <c r="D296" s="92" t="s">
        <v>698</v>
      </c>
      <c r="E296" s="122">
        <v>20</v>
      </c>
      <c r="F296" s="122">
        <v>20</v>
      </c>
      <c r="G296" s="122">
        <v>20</v>
      </c>
      <c r="H296" s="122">
        <v>22</v>
      </c>
      <c r="I296" s="122">
        <v>0</v>
      </c>
      <c r="J296" s="122">
        <f t="shared" si="10"/>
        <v>82</v>
      </c>
      <c r="K296" s="122" t="s">
        <v>7</v>
      </c>
      <c r="L296" s="122" t="s">
        <v>700</v>
      </c>
      <c r="M296" s="1" t="s">
        <v>701</v>
      </c>
      <c r="N296" s="1" t="s">
        <v>558</v>
      </c>
    </row>
    <row r="297" spans="1:15" ht="30">
      <c r="A297" s="120">
        <v>7</v>
      </c>
      <c r="B297" s="92" t="s">
        <v>712</v>
      </c>
      <c r="C297" s="121" t="s">
        <v>713</v>
      </c>
      <c r="D297" s="92" t="s">
        <v>698</v>
      </c>
      <c r="E297" s="122">
        <v>20</v>
      </c>
      <c r="F297" s="122">
        <v>25</v>
      </c>
      <c r="G297" s="122">
        <v>20</v>
      </c>
      <c r="H297" s="122">
        <v>22</v>
      </c>
      <c r="I297" s="122">
        <v>0</v>
      </c>
      <c r="J297" s="122">
        <f t="shared" si="10"/>
        <v>87</v>
      </c>
      <c r="K297" s="122" t="s">
        <v>7</v>
      </c>
      <c r="L297" s="122" t="s">
        <v>700</v>
      </c>
      <c r="M297" s="1" t="s">
        <v>701</v>
      </c>
      <c r="N297" s="1" t="s">
        <v>558</v>
      </c>
    </row>
    <row r="298" spans="1:15" ht="30">
      <c r="A298" s="120">
        <v>8</v>
      </c>
      <c r="B298" s="92" t="s">
        <v>714</v>
      </c>
      <c r="C298" s="121" t="s">
        <v>715</v>
      </c>
      <c r="D298" s="92" t="s">
        <v>698</v>
      </c>
      <c r="E298" s="122">
        <v>20</v>
      </c>
      <c r="F298" s="122">
        <v>25</v>
      </c>
      <c r="G298" s="122">
        <v>20</v>
      </c>
      <c r="H298" s="122">
        <v>22</v>
      </c>
      <c r="I298" s="122">
        <v>0</v>
      </c>
      <c r="J298" s="122">
        <f t="shared" si="10"/>
        <v>87</v>
      </c>
      <c r="K298" s="122" t="s">
        <v>7</v>
      </c>
      <c r="L298" s="122" t="s">
        <v>700</v>
      </c>
      <c r="M298" s="1" t="s">
        <v>701</v>
      </c>
      <c r="N298" s="1" t="s">
        <v>558</v>
      </c>
    </row>
    <row r="299" spans="1:15" s="111" customFormat="1" ht="30">
      <c r="A299" s="116">
        <v>9</v>
      </c>
      <c r="B299" s="117" t="s">
        <v>716</v>
      </c>
      <c r="C299" s="118" t="s">
        <v>717</v>
      </c>
      <c r="D299" s="117" t="s">
        <v>698</v>
      </c>
      <c r="E299" s="119">
        <v>18</v>
      </c>
      <c r="F299" s="119">
        <v>22</v>
      </c>
      <c r="G299" s="119">
        <v>20</v>
      </c>
      <c r="H299" s="119">
        <v>20</v>
      </c>
      <c r="I299" s="119">
        <v>0</v>
      </c>
      <c r="J299" s="119">
        <f t="shared" si="10"/>
        <v>80</v>
      </c>
      <c r="K299" s="119" t="s">
        <v>7</v>
      </c>
      <c r="L299" s="119" t="s">
        <v>700</v>
      </c>
      <c r="M299" s="111" t="s">
        <v>701</v>
      </c>
      <c r="N299" s="111" t="s">
        <v>558</v>
      </c>
      <c r="O299" s="111" t="s">
        <v>435</v>
      </c>
    </row>
    <row r="300" spans="1:15" ht="30">
      <c r="A300" s="120">
        <v>10</v>
      </c>
      <c r="B300" s="92" t="s">
        <v>718</v>
      </c>
      <c r="C300" s="121" t="s">
        <v>719</v>
      </c>
      <c r="D300" s="92" t="s">
        <v>698</v>
      </c>
      <c r="E300" s="122">
        <v>20</v>
      </c>
      <c r="F300" s="122">
        <v>20</v>
      </c>
      <c r="G300" s="122">
        <v>20</v>
      </c>
      <c r="H300" s="122">
        <v>20</v>
      </c>
      <c r="I300" s="122">
        <v>0</v>
      </c>
      <c r="J300" s="122">
        <f t="shared" si="10"/>
        <v>80</v>
      </c>
      <c r="K300" s="122" t="s">
        <v>7</v>
      </c>
      <c r="L300" s="122" t="s">
        <v>700</v>
      </c>
      <c r="M300" s="1" t="s">
        <v>701</v>
      </c>
      <c r="N300" s="1" t="s">
        <v>558</v>
      </c>
    </row>
    <row r="301" spans="1:15" ht="30">
      <c r="A301" s="120">
        <v>11</v>
      </c>
      <c r="B301" s="92" t="s">
        <v>720</v>
      </c>
      <c r="C301" s="121" t="s">
        <v>721</v>
      </c>
      <c r="D301" s="92" t="s">
        <v>698</v>
      </c>
      <c r="E301" s="122">
        <v>20</v>
      </c>
      <c r="F301" s="122">
        <v>22</v>
      </c>
      <c r="G301" s="122">
        <v>20</v>
      </c>
      <c r="H301" s="122">
        <v>22</v>
      </c>
      <c r="I301" s="122">
        <v>0</v>
      </c>
      <c r="J301" s="122">
        <f t="shared" si="10"/>
        <v>84</v>
      </c>
      <c r="K301" s="122" t="s">
        <v>7</v>
      </c>
      <c r="L301" s="122" t="s">
        <v>700</v>
      </c>
      <c r="M301" s="1" t="s">
        <v>701</v>
      </c>
      <c r="N301" s="1" t="s">
        <v>558</v>
      </c>
      <c r="O301" s="111" t="s">
        <v>435</v>
      </c>
    </row>
    <row r="302" spans="1:15" ht="30">
      <c r="A302" s="120">
        <v>12</v>
      </c>
      <c r="B302" s="92" t="s">
        <v>722</v>
      </c>
      <c r="C302" s="121" t="s">
        <v>723</v>
      </c>
      <c r="D302" s="92" t="s">
        <v>698</v>
      </c>
      <c r="E302" s="122">
        <v>20</v>
      </c>
      <c r="F302" s="122">
        <v>25</v>
      </c>
      <c r="G302" s="122">
        <v>20</v>
      </c>
      <c r="H302" s="122">
        <v>22</v>
      </c>
      <c r="I302" s="122">
        <v>0</v>
      </c>
      <c r="J302" s="122">
        <f t="shared" si="10"/>
        <v>87</v>
      </c>
      <c r="K302" s="122" t="s">
        <v>7</v>
      </c>
      <c r="L302" s="122" t="s">
        <v>700</v>
      </c>
      <c r="M302" s="1" t="s">
        <v>701</v>
      </c>
      <c r="N302" s="1" t="s">
        <v>558</v>
      </c>
      <c r="O302" s="1" t="s">
        <v>267</v>
      </c>
    </row>
    <row r="303" spans="1:15" ht="30">
      <c r="A303" s="120">
        <v>13</v>
      </c>
      <c r="B303" s="92" t="s">
        <v>724</v>
      </c>
      <c r="C303" s="121" t="s">
        <v>725</v>
      </c>
      <c r="D303" s="92" t="s">
        <v>698</v>
      </c>
      <c r="E303" s="122">
        <v>20</v>
      </c>
      <c r="F303" s="122">
        <v>25</v>
      </c>
      <c r="G303" s="122">
        <v>20</v>
      </c>
      <c r="H303" s="122">
        <v>25</v>
      </c>
      <c r="I303" s="122">
        <v>5</v>
      </c>
      <c r="J303" s="122">
        <f t="shared" si="10"/>
        <v>95</v>
      </c>
      <c r="K303" s="122" t="s">
        <v>319</v>
      </c>
      <c r="L303" s="122" t="s">
        <v>700</v>
      </c>
      <c r="M303" s="1" t="s">
        <v>701</v>
      </c>
      <c r="N303" s="1" t="s">
        <v>558</v>
      </c>
    </row>
    <row r="304" spans="1:15" ht="30">
      <c r="A304" s="120">
        <v>14</v>
      </c>
      <c r="B304" s="92" t="s">
        <v>726</v>
      </c>
      <c r="C304" s="121" t="s">
        <v>727</v>
      </c>
      <c r="D304" s="92" t="s">
        <v>698</v>
      </c>
      <c r="E304" s="122">
        <v>18</v>
      </c>
      <c r="F304" s="122">
        <v>20</v>
      </c>
      <c r="G304" s="122">
        <v>20</v>
      </c>
      <c r="H304" s="122">
        <v>22</v>
      </c>
      <c r="I304" s="122">
        <v>0</v>
      </c>
      <c r="J304" s="122">
        <f t="shared" si="10"/>
        <v>80</v>
      </c>
      <c r="K304" s="122" t="s">
        <v>7</v>
      </c>
      <c r="L304" s="122" t="s">
        <v>700</v>
      </c>
      <c r="M304" s="1" t="s">
        <v>701</v>
      </c>
      <c r="N304" s="1" t="s">
        <v>558</v>
      </c>
    </row>
    <row r="305" spans="1:15" ht="30">
      <c r="A305" s="120">
        <v>15</v>
      </c>
      <c r="B305" s="92" t="s">
        <v>728</v>
      </c>
      <c r="C305" s="121" t="s">
        <v>729</v>
      </c>
      <c r="D305" s="92" t="s">
        <v>698</v>
      </c>
      <c r="E305" s="122">
        <v>20</v>
      </c>
      <c r="F305" s="122">
        <v>25</v>
      </c>
      <c r="G305" s="122">
        <v>20</v>
      </c>
      <c r="H305" s="122">
        <v>22</v>
      </c>
      <c r="I305" s="122">
        <v>0</v>
      </c>
      <c r="J305" s="122">
        <f t="shared" si="10"/>
        <v>87</v>
      </c>
      <c r="K305" s="122" t="s">
        <v>7</v>
      </c>
      <c r="L305" s="122" t="s">
        <v>700</v>
      </c>
      <c r="M305" s="1" t="s">
        <v>701</v>
      </c>
      <c r="N305" s="1" t="s">
        <v>558</v>
      </c>
    </row>
    <row r="306" spans="1:15" ht="30">
      <c r="A306" s="120">
        <v>16</v>
      </c>
      <c r="B306" s="92" t="s">
        <v>730</v>
      </c>
      <c r="C306" s="121" t="s">
        <v>731</v>
      </c>
      <c r="D306" s="92" t="s">
        <v>698</v>
      </c>
      <c r="E306" s="122">
        <v>20</v>
      </c>
      <c r="F306" s="122">
        <v>25</v>
      </c>
      <c r="G306" s="122">
        <v>20</v>
      </c>
      <c r="H306" s="122">
        <v>22</v>
      </c>
      <c r="I306" s="122">
        <v>0</v>
      </c>
      <c r="J306" s="122">
        <f t="shared" si="10"/>
        <v>87</v>
      </c>
      <c r="K306" s="122" t="s">
        <v>7</v>
      </c>
      <c r="L306" s="122" t="s">
        <v>700</v>
      </c>
      <c r="M306" s="1" t="s">
        <v>701</v>
      </c>
      <c r="N306" s="1" t="s">
        <v>558</v>
      </c>
    </row>
    <row r="307" spans="1:15" ht="30">
      <c r="A307" s="116">
        <v>17</v>
      </c>
      <c r="B307" s="117" t="s">
        <v>732</v>
      </c>
      <c r="C307" s="118" t="s">
        <v>282</v>
      </c>
      <c r="D307" s="92" t="s">
        <v>698</v>
      </c>
      <c r="E307" s="119">
        <v>15</v>
      </c>
      <c r="F307" s="119">
        <v>15</v>
      </c>
      <c r="G307" s="119">
        <v>15</v>
      </c>
      <c r="H307" s="119">
        <v>15</v>
      </c>
      <c r="I307" s="119">
        <v>0</v>
      </c>
      <c r="J307" s="119">
        <f t="shared" si="10"/>
        <v>60</v>
      </c>
      <c r="K307" s="119" t="s">
        <v>733</v>
      </c>
      <c r="L307" s="122" t="s">
        <v>700</v>
      </c>
      <c r="M307" s="1" t="s">
        <v>701</v>
      </c>
      <c r="N307" s="1" t="s">
        <v>558</v>
      </c>
    </row>
    <row r="308" spans="1:15" ht="30">
      <c r="A308" s="120">
        <v>18</v>
      </c>
      <c r="B308" s="92" t="s">
        <v>734</v>
      </c>
      <c r="C308" s="121" t="s">
        <v>735</v>
      </c>
      <c r="D308" s="92" t="s">
        <v>698</v>
      </c>
      <c r="E308" s="122">
        <v>20</v>
      </c>
      <c r="F308" s="122">
        <v>25</v>
      </c>
      <c r="G308" s="122">
        <v>20</v>
      </c>
      <c r="H308" s="122">
        <v>25</v>
      </c>
      <c r="I308" s="122">
        <v>5</v>
      </c>
      <c r="J308" s="122">
        <f t="shared" si="10"/>
        <v>95</v>
      </c>
      <c r="K308" s="122" t="s">
        <v>319</v>
      </c>
      <c r="L308" s="122" t="s">
        <v>700</v>
      </c>
      <c r="M308" s="1" t="s">
        <v>701</v>
      </c>
      <c r="N308" s="1" t="s">
        <v>558</v>
      </c>
    </row>
    <row r="309" spans="1:15" ht="30">
      <c r="A309" s="120">
        <v>19</v>
      </c>
      <c r="B309" s="92" t="s">
        <v>736</v>
      </c>
      <c r="C309" s="121" t="s">
        <v>737</v>
      </c>
      <c r="D309" s="92" t="s">
        <v>698</v>
      </c>
      <c r="E309" s="122">
        <v>20</v>
      </c>
      <c r="F309" s="122">
        <v>25</v>
      </c>
      <c r="G309" s="122">
        <v>20</v>
      </c>
      <c r="H309" s="122">
        <v>22</v>
      </c>
      <c r="I309" s="122">
        <v>0</v>
      </c>
      <c r="J309" s="122">
        <f t="shared" si="10"/>
        <v>87</v>
      </c>
      <c r="K309" s="122" t="s">
        <v>7</v>
      </c>
      <c r="L309" s="122" t="s">
        <v>700</v>
      </c>
      <c r="M309" s="1" t="s">
        <v>701</v>
      </c>
      <c r="N309" s="1" t="s">
        <v>558</v>
      </c>
    </row>
    <row r="310" spans="1:15" ht="30">
      <c r="A310" s="120">
        <v>20</v>
      </c>
      <c r="B310" s="92" t="s">
        <v>738</v>
      </c>
      <c r="C310" s="121" t="s">
        <v>739</v>
      </c>
      <c r="D310" s="92" t="s">
        <v>698</v>
      </c>
      <c r="E310" s="122">
        <v>18</v>
      </c>
      <c r="F310" s="122">
        <v>25</v>
      </c>
      <c r="G310" s="122">
        <v>20</v>
      </c>
      <c r="H310" s="122">
        <v>25</v>
      </c>
      <c r="I310" s="122">
        <v>0</v>
      </c>
      <c r="J310" s="122">
        <f t="shared" si="10"/>
        <v>88</v>
      </c>
      <c r="K310" s="122" t="s">
        <v>7</v>
      </c>
      <c r="L310" s="122" t="s">
        <v>700</v>
      </c>
      <c r="M310" s="1" t="s">
        <v>701</v>
      </c>
      <c r="N310" s="1" t="s">
        <v>558</v>
      </c>
    </row>
    <row r="311" spans="1:15" ht="30">
      <c r="A311" s="116">
        <v>21</v>
      </c>
      <c r="B311" s="117" t="s">
        <v>740</v>
      </c>
      <c r="C311" s="118" t="s">
        <v>741</v>
      </c>
      <c r="D311" s="92" t="s">
        <v>698</v>
      </c>
      <c r="E311" s="119">
        <v>14</v>
      </c>
      <c r="F311" s="119">
        <v>10</v>
      </c>
      <c r="G311" s="119">
        <v>13</v>
      </c>
      <c r="H311" s="119">
        <v>10</v>
      </c>
      <c r="I311" s="119">
        <v>0</v>
      </c>
      <c r="J311" s="119">
        <f t="shared" si="10"/>
        <v>47</v>
      </c>
      <c r="K311" s="119" t="s">
        <v>10</v>
      </c>
      <c r="L311" s="122" t="s">
        <v>700</v>
      </c>
      <c r="M311" s="1" t="s">
        <v>701</v>
      </c>
      <c r="N311" s="1" t="s">
        <v>558</v>
      </c>
    </row>
    <row r="312" spans="1:15" ht="30">
      <c r="A312" s="116">
        <v>22</v>
      </c>
      <c r="B312" s="117" t="s">
        <v>742</v>
      </c>
      <c r="C312" s="118" t="s">
        <v>743</v>
      </c>
      <c r="D312" s="92" t="s">
        <v>698</v>
      </c>
      <c r="E312" s="119">
        <v>14</v>
      </c>
      <c r="F312" s="119">
        <v>10</v>
      </c>
      <c r="G312" s="119">
        <v>13</v>
      </c>
      <c r="H312" s="119">
        <v>10</v>
      </c>
      <c r="I312" s="119">
        <v>0</v>
      </c>
      <c r="J312" s="119">
        <f t="shared" si="10"/>
        <v>47</v>
      </c>
      <c r="K312" s="119" t="s">
        <v>744</v>
      </c>
      <c r="L312" s="122" t="s">
        <v>700</v>
      </c>
      <c r="M312" s="1" t="s">
        <v>701</v>
      </c>
      <c r="N312" s="1" t="s">
        <v>558</v>
      </c>
      <c r="O312" s="111" t="s">
        <v>435</v>
      </c>
    </row>
    <row r="313" spans="1:15" ht="30">
      <c r="A313" s="120">
        <v>23</v>
      </c>
      <c r="B313" s="92" t="s">
        <v>745</v>
      </c>
      <c r="C313" s="121" t="s">
        <v>746</v>
      </c>
      <c r="D313" s="92" t="s">
        <v>698</v>
      </c>
      <c r="E313" s="122">
        <v>20</v>
      </c>
      <c r="F313" s="122">
        <v>25</v>
      </c>
      <c r="G313" s="122">
        <v>20</v>
      </c>
      <c r="H313" s="122">
        <v>25</v>
      </c>
      <c r="I313" s="122">
        <v>5</v>
      </c>
      <c r="J313" s="122">
        <f t="shared" si="10"/>
        <v>95</v>
      </c>
      <c r="K313" s="122" t="s">
        <v>319</v>
      </c>
      <c r="L313" s="122" t="s">
        <v>700</v>
      </c>
      <c r="M313" s="1" t="s">
        <v>701</v>
      </c>
      <c r="N313" s="1" t="s">
        <v>558</v>
      </c>
    </row>
    <row r="314" spans="1:15" ht="30">
      <c r="A314" s="120">
        <v>24</v>
      </c>
      <c r="B314" s="92" t="s">
        <v>747</v>
      </c>
      <c r="C314" s="121" t="s">
        <v>748</v>
      </c>
      <c r="D314" s="92" t="s">
        <v>698</v>
      </c>
      <c r="E314" s="122">
        <v>20</v>
      </c>
      <c r="F314" s="122">
        <v>25</v>
      </c>
      <c r="G314" s="122">
        <v>20</v>
      </c>
      <c r="H314" s="122">
        <v>22</v>
      </c>
      <c r="I314" s="122">
        <v>0</v>
      </c>
      <c r="J314" s="122">
        <f t="shared" si="10"/>
        <v>87</v>
      </c>
      <c r="K314" s="122" t="s">
        <v>7</v>
      </c>
      <c r="L314" s="122" t="s">
        <v>700</v>
      </c>
      <c r="M314" s="1" t="s">
        <v>701</v>
      </c>
      <c r="N314" s="1" t="s">
        <v>558</v>
      </c>
    </row>
    <row r="315" spans="1:15" ht="30">
      <c r="A315" s="120">
        <v>25</v>
      </c>
      <c r="B315" s="92" t="s">
        <v>749</v>
      </c>
      <c r="C315" s="121" t="s">
        <v>750</v>
      </c>
      <c r="D315" s="92" t="s">
        <v>698</v>
      </c>
      <c r="E315" s="122">
        <v>20</v>
      </c>
      <c r="F315" s="122">
        <v>25</v>
      </c>
      <c r="G315" s="122">
        <v>20</v>
      </c>
      <c r="H315" s="122">
        <v>22</v>
      </c>
      <c r="I315" s="122">
        <v>0</v>
      </c>
      <c r="J315" s="122">
        <f t="shared" si="10"/>
        <v>87</v>
      </c>
      <c r="K315" s="122" t="s">
        <v>7</v>
      </c>
      <c r="L315" s="122" t="s">
        <v>700</v>
      </c>
      <c r="M315" s="1" t="s">
        <v>701</v>
      </c>
      <c r="N315" s="1" t="s">
        <v>558</v>
      </c>
    </row>
    <row r="316" spans="1:15" ht="30">
      <c r="A316" s="120">
        <v>26</v>
      </c>
      <c r="B316" s="92" t="s">
        <v>751</v>
      </c>
      <c r="C316" s="121" t="s">
        <v>752</v>
      </c>
      <c r="D316" s="92" t="s">
        <v>698</v>
      </c>
      <c r="E316" s="122">
        <v>20</v>
      </c>
      <c r="F316" s="122">
        <v>25</v>
      </c>
      <c r="G316" s="122">
        <v>20</v>
      </c>
      <c r="H316" s="122">
        <v>25</v>
      </c>
      <c r="I316" s="122">
        <v>5</v>
      </c>
      <c r="J316" s="122">
        <f t="shared" si="10"/>
        <v>95</v>
      </c>
      <c r="K316" s="122" t="s">
        <v>319</v>
      </c>
      <c r="L316" s="122" t="s">
        <v>700</v>
      </c>
      <c r="M316" s="1" t="s">
        <v>701</v>
      </c>
      <c r="N316" s="1" t="s">
        <v>558</v>
      </c>
    </row>
    <row r="317" spans="1:15" ht="30">
      <c r="A317" s="120">
        <v>27</v>
      </c>
      <c r="B317" s="92" t="s">
        <v>753</v>
      </c>
      <c r="C317" s="121" t="s">
        <v>754</v>
      </c>
      <c r="D317" s="92" t="s">
        <v>698</v>
      </c>
      <c r="E317" s="122">
        <v>20</v>
      </c>
      <c r="F317" s="122">
        <v>25</v>
      </c>
      <c r="G317" s="122">
        <v>20</v>
      </c>
      <c r="H317" s="122">
        <v>25</v>
      </c>
      <c r="I317" s="122">
        <v>5</v>
      </c>
      <c r="J317" s="122">
        <f t="shared" si="10"/>
        <v>95</v>
      </c>
      <c r="K317" s="122" t="s">
        <v>319</v>
      </c>
      <c r="L317" s="122" t="s">
        <v>700</v>
      </c>
      <c r="M317" s="1" t="s">
        <v>701</v>
      </c>
      <c r="N317" s="1" t="s">
        <v>558</v>
      </c>
    </row>
    <row r="318" spans="1:15" ht="30">
      <c r="A318" s="120">
        <v>28</v>
      </c>
      <c r="B318" s="92" t="s">
        <v>755</v>
      </c>
      <c r="C318" s="121" t="s">
        <v>756</v>
      </c>
      <c r="D318" s="92" t="s">
        <v>698</v>
      </c>
      <c r="E318" s="122">
        <v>20</v>
      </c>
      <c r="F318" s="122">
        <v>25</v>
      </c>
      <c r="G318" s="122">
        <v>20</v>
      </c>
      <c r="H318" s="122">
        <v>25</v>
      </c>
      <c r="I318" s="122">
        <v>5</v>
      </c>
      <c r="J318" s="122">
        <f t="shared" si="10"/>
        <v>95</v>
      </c>
      <c r="K318" s="122" t="s">
        <v>319</v>
      </c>
      <c r="L318" s="122" t="s">
        <v>700</v>
      </c>
      <c r="M318" s="1" t="s">
        <v>701</v>
      </c>
      <c r="N318" s="1" t="s">
        <v>558</v>
      </c>
    </row>
    <row r="319" spans="1:15" ht="30">
      <c r="A319" s="120">
        <v>29</v>
      </c>
      <c r="B319" s="92" t="s">
        <v>757</v>
      </c>
      <c r="C319" s="121" t="s">
        <v>758</v>
      </c>
      <c r="D319" s="92" t="s">
        <v>698</v>
      </c>
      <c r="E319" s="122">
        <v>20</v>
      </c>
      <c r="F319" s="122">
        <v>25</v>
      </c>
      <c r="G319" s="122">
        <v>20</v>
      </c>
      <c r="H319" s="122">
        <v>25</v>
      </c>
      <c r="I319" s="122">
        <v>5</v>
      </c>
      <c r="J319" s="122">
        <f t="shared" si="10"/>
        <v>95</v>
      </c>
      <c r="K319" s="122" t="s">
        <v>319</v>
      </c>
      <c r="L319" s="122" t="s">
        <v>700</v>
      </c>
      <c r="M319" s="1" t="s">
        <v>701</v>
      </c>
      <c r="N319" s="1" t="s">
        <v>558</v>
      </c>
    </row>
    <row r="320" spans="1:15" ht="30">
      <c r="A320" s="120">
        <v>30</v>
      </c>
      <c r="B320" s="92" t="s">
        <v>759</v>
      </c>
      <c r="C320" s="121" t="s">
        <v>760</v>
      </c>
      <c r="D320" s="92" t="s">
        <v>698</v>
      </c>
      <c r="E320" s="122">
        <v>15</v>
      </c>
      <c r="F320" s="122">
        <v>15</v>
      </c>
      <c r="G320" s="122">
        <v>15</v>
      </c>
      <c r="H320" s="122">
        <v>15</v>
      </c>
      <c r="I320" s="122">
        <v>0</v>
      </c>
      <c r="J320" s="122">
        <f t="shared" si="10"/>
        <v>60</v>
      </c>
      <c r="K320" s="122" t="s">
        <v>733</v>
      </c>
      <c r="L320" s="122" t="s">
        <v>700</v>
      </c>
      <c r="M320" s="1" t="s">
        <v>701</v>
      </c>
      <c r="N320" s="1" t="s">
        <v>558</v>
      </c>
    </row>
    <row r="321" spans="1:15" ht="30">
      <c r="A321" s="120">
        <v>31</v>
      </c>
      <c r="B321" s="92" t="s">
        <v>761</v>
      </c>
      <c r="C321" s="121" t="s">
        <v>762</v>
      </c>
      <c r="D321" s="92" t="s">
        <v>698</v>
      </c>
      <c r="E321" s="122">
        <v>17</v>
      </c>
      <c r="F321" s="122">
        <v>20</v>
      </c>
      <c r="G321" s="122">
        <v>20</v>
      </c>
      <c r="H321" s="122">
        <v>22</v>
      </c>
      <c r="I321" s="122">
        <v>0</v>
      </c>
      <c r="J321" s="122">
        <f t="shared" si="10"/>
        <v>79</v>
      </c>
      <c r="K321" s="122" t="s">
        <v>699</v>
      </c>
      <c r="L321" s="122" t="s">
        <v>700</v>
      </c>
      <c r="M321" s="1" t="s">
        <v>701</v>
      </c>
      <c r="N321" s="1" t="s">
        <v>558</v>
      </c>
      <c r="O321" s="1" t="s">
        <v>267</v>
      </c>
    </row>
    <row r="322" spans="1:15" ht="30">
      <c r="A322" s="120">
        <v>32</v>
      </c>
      <c r="B322" s="92" t="s">
        <v>763</v>
      </c>
      <c r="C322" s="121" t="s">
        <v>764</v>
      </c>
      <c r="D322" s="92" t="s">
        <v>698</v>
      </c>
      <c r="E322" s="122">
        <v>20</v>
      </c>
      <c r="F322" s="122">
        <v>25</v>
      </c>
      <c r="G322" s="122">
        <v>20</v>
      </c>
      <c r="H322" s="122">
        <v>25</v>
      </c>
      <c r="I322" s="122">
        <v>5</v>
      </c>
      <c r="J322" s="122">
        <f t="shared" si="10"/>
        <v>95</v>
      </c>
      <c r="K322" s="122" t="s">
        <v>319</v>
      </c>
      <c r="L322" s="122" t="s">
        <v>700</v>
      </c>
      <c r="M322" s="1" t="s">
        <v>701</v>
      </c>
      <c r="N322" s="1" t="s">
        <v>558</v>
      </c>
    </row>
    <row r="323" spans="1:15" ht="31.5">
      <c r="A323" s="120">
        <v>33</v>
      </c>
      <c r="B323" s="92" t="s">
        <v>765</v>
      </c>
      <c r="C323" s="121" t="s">
        <v>766</v>
      </c>
      <c r="D323" s="92" t="s">
        <v>698</v>
      </c>
      <c r="E323" s="122">
        <v>18</v>
      </c>
      <c r="F323" s="122">
        <v>20</v>
      </c>
      <c r="G323" s="122">
        <v>20</v>
      </c>
      <c r="H323" s="122">
        <v>22</v>
      </c>
      <c r="I323" s="122">
        <v>0</v>
      </c>
      <c r="J323" s="122">
        <f t="shared" si="10"/>
        <v>80</v>
      </c>
      <c r="K323" s="122" t="s">
        <v>767</v>
      </c>
      <c r="L323" s="122" t="s">
        <v>700</v>
      </c>
      <c r="M323" s="1" t="s">
        <v>701</v>
      </c>
      <c r="N323" s="1" t="s">
        <v>558</v>
      </c>
    </row>
    <row r="324" spans="1:15" ht="30">
      <c r="A324" s="120">
        <v>34</v>
      </c>
      <c r="B324" s="92" t="s">
        <v>768</v>
      </c>
      <c r="C324" s="121" t="s">
        <v>769</v>
      </c>
      <c r="D324" s="92" t="s">
        <v>698</v>
      </c>
      <c r="E324" s="122">
        <v>20</v>
      </c>
      <c r="F324" s="122">
        <v>25</v>
      </c>
      <c r="G324" s="122">
        <v>20</v>
      </c>
      <c r="H324" s="122">
        <v>22</v>
      </c>
      <c r="I324" s="122">
        <v>0</v>
      </c>
      <c r="J324" s="122">
        <f t="shared" si="10"/>
        <v>87</v>
      </c>
      <c r="K324" s="122" t="s">
        <v>7</v>
      </c>
      <c r="L324" s="122" t="s">
        <v>700</v>
      </c>
      <c r="M324" s="1" t="s">
        <v>701</v>
      </c>
      <c r="N324" s="1" t="s">
        <v>558</v>
      </c>
    </row>
    <row r="325" spans="1:15" ht="30">
      <c r="A325" s="120">
        <v>35</v>
      </c>
      <c r="B325" s="92" t="s">
        <v>770</v>
      </c>
      <c r="C325" s="121" t="s">
        <v>771</v>
      </c>
      <c r="D325" s="92" t="s">
        <v>698</v>
      </c>
      <c r="E325" s="122">
        <v>17</v>
      </c>
      <c r="F325" s="122">
        <v>20</v>
      </c>
      <c r="G325" s="122">
        <v>20</v>
      </c>
      <c r="H325" s="122">
        <v>22</v>
      </c>
      <c r="I325" s="122">
        <v>0</v>
      </c>
      <c r="J325" s="122">
        <f t="shared" si="10"/>
        <v>79</v>
      </c>
      <c r="K325" s="122" t="s">
        <v>699</v>
      </c>
      <c r="L325" s="122" t="s">
        <v>700</v>
      </c>
      <c r="M325" s="1" t="s">
        <v>701</v>
      </c>
      <c r="N325" s="1" t="s">
        <v>558</v>
      </c>
      <c r="O325" s="1" t="s">
        <v>267</v>
      </c>
    </row>
    <row r="326" spans="1:15" ht="30">
      <c r="A326" s="120">
        <v>36</v>
      </c>
      <c r="B326" s="92" t="s">
        <v>772</v>
      </c>
      <c r="C326" s="121" t="s">
        <v>773</v>
      </c>
      <c r="D326" s="92" t="s">
        <v>698</v>
      </c>
      <c r="E326" s="122">
        <v>20</v>
      </c>
      <c r="F326" s="122">
        <v>25</v>
      </c>
      <c r="G326" s="122">
        <v>20</v>
      </c>
      <c r="H326" s="122">
        <v>22</v>
      </c>
      <c r="I326" s="122">
        <v>0</v>
      </c>
      <c r="J326" s="122">
        <f t="shared" si="10"/>
        <v>87</v>
      </c>
      <c r="K326" s="122" t="s">
        <v>7</v>
      </c>
      <c r="L326" s="122" t="s">
        <v>700</v>
      </c>
      <c r="M326" s="1" t="s">
        <v>701</v>
      </c>
      <c r="N326" s="1" t="s">
        <v>558</v>
      </c>
    </row>
    <row r="327" spans="1:15" ht="30">
      <c r="A327" s="120">
        <v>37</v>
      </c>
      <c r="B327" s="92" t="s">
        <v>774</v>
      </c>
      <c r="C327" s="121" t="s">
        <v>775</v>
      </c>
      <c r="D327" s="92" t="s">
        <v>698</v>
      </c>
      <c r="E327" s="122">
        <v>18</v>
      </c>
      <c r="F327" s="122">
        <v>20</v>
      </c>
      <c r="G327" s="122">
        <v>20</v>
      </c>
      <c r="H327" s="122">
        <v>22</v>
      </c>
      <c r="I327" s="122">
        <v>0</v>
      </c>
      <c r="J327" s="122">
        <f t="shared" si="10"/>
        <v>80</v>
      </c>
      <c r="K327" s="122" t="s">
        <v>767</v>
      </c>
      <c r="L327" s="122" t="s">
        <v>700</v>
      </c>
      <c r="M327" s="1" t="s">
        <v>701</v>
      </c>
      <c r="N327" s="1" t="s">
        <v>558</v>
      </c>
    </row>
    <row r="328" spans="1:15" ht="30">
      <c r="A328" s="120">
        <v>38</v>
      </c>
      <c r="B328" s="92" t="s">
        <v>776</v>
      </c>
      <c r="C328" s="121" t="s">
        <v>777</v>
      </c>
      <c r="D328" s="92" t="s">
        <v>698</v>
      </c>
      <c r="E328" s="122">
        <v>18</v>
      </c>
      <c r="F328" s="122">
        <v>20</v>
      </c>
      <c r="G328" s="122">
        <v>20</v>
      </c>
      <c r="H328" s="122">
        <v>22</v>
      </c>
      <c r="I328" s="122">
        <v>0</v>
      </c>
      <c r="J328" s="122">
        <f t="shared" si="10"/>
        <v>80</v>
      </c>
      <c r="K328" s="122" t="s">
        <v>767</v>
      </c>
      <c r="L328" s="122" t="s">
        <v>700</v>
      </c>
      <c r="M328" s="1" t="s">
        <v>701</v>
      </c>
      <c r="N328" s="1" t="s">
        <v>558</v>
      </c>
    </row>
    <row r="329" spans="1:15" ht="30">
      <c r="A329" s="120">
        <v>39</v>
      </c>
      <c r="B329" s="92" t="s">
        <v>778</v>
      </c>
      <c r="C329" s="121" t="s">
        <v>779</v>
      </c>
      <c r="D329" s="92" t="s">
        <v>698</v>
      </c>
      <c r="E329" s="122">
        <v>20</v>
      </c>
      <c r="F329" s="122">
        <v>25</v>
      </c>
      <c r="G329" s="122">
        <v>20</v>
      </c>
      <c r="H329" s="122">
        <v>22</v>
      </c>
      <c r="I329" s="122">
        <v>0</v>
      </c>
      <c r="J329" s="122">
        <f t="shared" si="10"/>
        <v>87</v>
      </c>
      <c r="K329" s="122" t="s">
        <v>7</v>
      </c>
      <c r="L329" s="122" t="s">
        <v>700</v>
      </c>
      <c r="M329" s="1" t="s">
        <v>701</v>
      </c>
      <c r="N329" s="1" t="s">
        <v>558</v>
      </c>
    </row>
    <row r="330" spans="1:15" ht="30">
      <c r="A330" s="120">
        <v>40</v>
      </c>
      <c r="B330" s="92" t="s">
        <v>780</v>
      </c>
      <c r="C330" s="121" t="s">
        <v>781</v>
      </c>
      <c r="D330" s="92" t="s">
        <v>698</v>
      </c>
      <c r="E330" s="122">
        <v>17</v>
      </c>
      <c r="F330" s="122">
        <v>20</v>
      </c>
      <c r="G330" s="122">
        <v>20</v>
      </c>
      <c r="H330" s="122">
        <v>22</v>
      </c>
      <c r="I330" s="122">
        <v>0</v>
      </c>
      <c r="J330" s="122">
        <f t="shared" si="10"/>
        <v>79</v>
      </c>
      <c r="K330" s="122" t="s">
        <v>699</v>
      </c>
      <c r="L330" s="122" t="s">
        <v>700</v>
      </c>
      <c r="M330" s="1" t="s">
        <v>701</v>
      </c>
      <c r="N330" s="1" t="s">
        <v>558</v>
      </c>
      <c r="O330" s="111" t="s">
        <v>435</v>
      </c>
    </row>
    <row r="331" spans="1:15" ht="30">
      <c r="A331" s="120">
        <v>41</v>
      </c>
      <c r="B331" s="92" t="s">
        <v>782</v>
      </c>
      <c r="C331" s="121" t="s">
        <v>783</v>
      </c>
      <c r="D331" s="92" t="s">
        <v>698</v>
      </c>
      <c r="E331" s="122">
        <v>15</v>
      </c>
      <c r="F331" s="122">
        <v>15</v>
      </c>
      <c r="G331" s="122">
        <v>15</v>
      </c>
      <c r="H331" s="122">
        <v>15</v>
      </c>
      <c r="I331" s="122">
        <v>0</v>
      </c>
      <c r="J331" s="122">
        <f t="shared" si="10"/>
        <v>60</v>
      </c>
      <c r="K331" s="122" t="s">
        <v>733</v>
      </c>
      <c r="L331" s="122" t="s">
        <v>700</v>
      </c>
      <c r="M331" s="1" t="s">
        <v>701</v>
      </c>
      <c r="N331" s="1" t="s">
        <v>558</v>
      </c>
      <c r="O331" s="1" t="s">
        <v>267</v>
      </c>
    </row>
    <row r="332" spans="1:15" ht="30">
      <c r="A332" s="116">
        <v>42</v>
      </c>
      <c r="B332" s="117" t="s">
        <v>784</v>
      </c>
      <c r="C332" s="118" t="s">
        <v>785</v>
      </c>
      <c r="D332" s="92" t="s">
        <v>698</v>
      </c>
      <c r="E332" s="119">
        <v>7</v>
      </c>
      <c r="F332" s="119">
        <v>10</v>
      </c>
      <c r="G332" s="119">
        <v>8</v>
      </c>
      <c r="H332" s="119">
        <v>10</v>
      </c>
      <c r="I332" s="119">
        <v>0</v>
      </c>
      <c r="J332" s="119">
        <f t="shared" si="10"/>
        <v>35</v>
      </c>
      <c r="K332" s="119" t="s">
        <v>14</v>
      </c>
      <c r="L332" s="122" t="s">
        <v>700</v>
      </c>
      <c r="M332" s="1" t="s">
        <v>701</v>
      </c>
      <c r="N332" s="1" t="s">
        <v>558</v>
      </c>
      <c r="O332" s="111" t="s">
        <v>435</v>
      </c>
    </row>
    <row r="333" spans="1:15" ht="30">
      <c r="A333" s="120">
        <v>43</v>
      </c>
      <c r="B333" s="92" t="s">
        <v>786</v>
      </c>
      <c r="C333" s="121" t="s">
        <v>787</v>
      </c>
      <c r="D333" s="92" t="s">
        <v>698</v>
      </c>
      <c r="E333" s="122">
        <v>17</v>
      </c>
      <c r="F333" s="122">
        <v>20</v>
      </c>
      <c r="G333" s="122">
        <v>20</v>
      </c>
      <c r="H333" s="122">
        <v>22</v>
      </c>
      <c r="I333" s="122">
        <v>0</v>
      </c>
      <c r="J333" s="122">
        <f t="shared" si="10"/>
        <v>79</v>
      </c>
      <c r="K333" s="122" t="s">
        <v>699</v>
      </c>
      <c r="L333" s="122" t="s">
        <v>700</v>
      </c>
      <c r="M333" s="1" t="s">
        <v>701</v>
      </c>
      <c r="N333" s="1" t="s">
        <v>558</v>
      </c>
    </row>
    <row r="334" spans="1:15" ht="30">
      <c r="A334" s="120">
        <v>44</v>
      </c>
      <c r="B334" s="92" t="s">
        <v>788</v>
      </c>
      <c r="C334" s="121" t="s">
        <v>789</v>
      </c>
      <c r="D334" s="92" t="s">
        <v>698</v>
      </c>
      <c r="E334" s="122">
        <v>17</v>
      </c>
      <c r="F334" s="122">
        <v>20</v>
      </c>
      <c r="G334" s="122">
        <v>20</v>
      </c>
      <c r="H334" s="122">
        <v>22</v>
      </c>
      <c r="I334" s="122">
        <v>0</v>
      </c>
      <c r="J334" s="122">
        <f t="shared" si="10"/>
        <v>79</v>
      </c>
      <c r="K334" s="122" t="s">
        <v>699</v>
      </c>
      <c r="L334" s="122" t="s">
        <v>700</v>
      </c>
      <c r="M334" s="1" t="s">
        <v>701</v>
      </c>
      <c r="N334" s="1" t="s">
        <v>558</v>
      </c>
    </row>
    <row r="335" spans="1:15" ht="30">
      <c r="A335" s="120">
        <v>45</v>
      </c>
      <c r="B335" s="92" t="s">
        <v>790</v>
      </c>
      <c r="C335" s="121" t="s">
        <v>791</v>
      </c>
      <c r="D335" s="92" t="s">
        <v>698</v>
      </c>
      <c r="E335" s="122">
        <v>20</v>
      </c>
      <c r="F335" s="122">
        <v>25</v>
      </c>
      <c r="G335" s="122">
        <v>20</v>
      </c>
      <c r="H335" s="122">
        <v>25</v>
      </c>
      <c r="I335" s="122">
        <v>5</v>
      </c>
      <c r="J335" s="122">
        <f t="shared" si="10"/>
        <v>95</v>
      </c>
      <c r="K335" s="122" t="s">
        <v>319</v>
      </c>
      <c r="L335" s="122" t="s">
        <v>700</v>
      </c>
      <c r="M335" s="1" t="s">
        <v>701</v>
      </c>
      <c r="N335" s="1" t="s">
        <v>558</v>
      </c>
    </row>
    <row r="336" spans="1:15" ht="30">
      <c r="A336" s="120">
        <v>46</v>
      </c>
      <c r="B336" s="92" t="s">
        <v>792</v>
      </c>
      <c r="C336" s="121" t="s">
        <v>793</v>
      </c>
      <c r="D336" s="92" t="s">
        <v>698</v>
      </c>
      <c r="E336" s="122">
        <v>20</v>
      </c>
      <c r="F336" s="122">
        <v>25</v>
      </c>
      <c r="G336" s="122">
        <v>20</v>
      </c>
      <c r="H336" s="122">
        <v>22</v>
      </c>
      <c r="I336" s="122">
        <v>0</v>
      </c>
      <c r="J336" s="122">
        <f t="shared" si="10"/>
        <v>87</v>
      </c>
      <c r="K336" s="122" t="s">
        <v>7</v>
      </c>
      <c r="L336" s="122" t="s">
        <v>700</v>
      </c>
      <c r="M336" s="1" t="s">
        <v>701</v>
      </c>
      <c r="N336" s="1" t="s">
        <v>558</v>
      </c>
      <c r="O336" s="111" t="s">
        <v>435</v>
      </c>
    </row>
    <row r="337" spans="1:15" ht="30">
      <c r="A337" s="120">
        <v>47</v>
      </c>
      <c r="B337" s="92" t="s">
        <v>794</v>
      </c>
      <c r="C337" s="121" t="s">
        <v>795</v>
      </c>
      <c r="D337" s="92" t="s">
        <v>698</v>
      </c>
      <c r="E337" s="122">
        <v>20</v>
      </c>
      <c r="F337" s="122">
        <v>25</v>
      </c>
      <c r="G337" s="122">
        <v>20</v>
      </c>
      <c r="H337" s="122">
        <v>25</v>
      </c>
      <c r="I337" s="122">
        <v>5</v>
      </c>
      <c r="J337" s="122">
        <f t="shared" si="10"/>
        <v>95</v>
      </c>
      <c r="K337" s="122" t="s">
        <v>319</v>
      </c>
      <c r="L337" s="122" t="s">
        <v>700</v>
      </c>
      <c r="M337" s="1" t="s">
        <v>701</v>
      </c>
      <c r="N337" s="1" t="s">
        <v>558</v>
      </c>
    </row>
    <row r="338" spans="1:15" ht="30">
      <c r="A338" s="120">
        <v>48</v>
      </c>
      <c r="B338" s="92" t="s">
        <v>796</v>
      </c>
      <c r="C338" s="121" t="s">
        <v>797</v>
      </c>
      <c r="D338" s="92" t="s">
        <v>698</v>
      </c>
      <c r="E338" s="122">
        <v>20</v>
      </c>
      <c r="F338" s="122">
        <v>25</v>
      </c>
      <c r="G338" s="122">
        <v>20</v>
      </c>
      <c r="H338" s="122">
        <v>22</v>
      </c>
      <c r="I338" s="122">
        <v>0</v>
      </c>
      <c r="J338" s="122">
        <f t="shared" si="10"/>
        <v>87</v>
      </c>
      <c r="K338" s="122" t="s">
        <v>7</v>
      </c>
      <c r="L338" s="122" t="s">
        <v>700</v>
      </c>
      <c r="M338" s="1" t="s">
        <v>701</v>
      </c>
      <c r="N338" s="1" t="s">
        <v>558</v>
      </c>
    </row>
    <row r="339" spans="1:15" ht="30">
      <c r="A339" s="120">
        <v>49</v>
      </c>
      <c r="B339" s="92" t="s">
        <v>798</v>
      </c>
      <c r="C339" s="121" t="s">
        <v>799</v>
      </c>
      <c r="D339" s="92" t="s">
        <v>698</v>
      </c>
      <c r="E339" s="122">
        <v>17</v>
      </c>
      <c r="F339" s="122">
        <v>20</v>
      </c>
      <c r="G339" s="122">
        <v>20</v>
      </c>
      <c r="H339" s="122">
        <v>22</v>
      </c>
      <c r="I339" s="122">
        <v>0</v>
      </c>
      <c r="J339" s="122">
        <f t="shared" si="10"/>
        <v>79</v>
      </c>
      <c r="K339" s="122" t="s">
        <v>699</v>
      </c>
      <c r="L339" s="122" t="s">
        <v>700</v>
      </c>
      <c r="M339" s="1" t="s">
        <v>701</v>
      </c>
      <c r="N339" s="1" t="s">
        <v>558</v>
      </c>
      <c r="O339" s="1" t="s">
        <v>267</v>
      </c>
    </row>
    <row r="340" spans="1:15" ht="30">
      <c r="A340" s="120">
        <v>50</v>
      </c>
      <c r="B340" s="92" t="s">
        <v>800</v>
      </c>
      <c r="C340" s="121" t="s">
        <v>801</v>
      </c>
      <c r="D340" s="92" t="s">
        <v>698</v>
      </c>
      <c r="E340" s="122">
        <v>20</v>
      </c>
      <c r="F340" s="122">
        <v>25</v>
      </c>
      <c r="G340" s="122">
        <v>20</v>
      </c>
      <c r="H340" s="122">
        <v>22</v>
      </c>
      <c r="I340" s="122">
        <v>0</v>
      </c>
      <c r="J340" s="122">
        <f t="shared" si="10"/>
        <v>87</v>
      </c>
      <c r="K340" s="122" t="s">
        <v>7</v>
      </c>
      <c r="L340" s="122" t="s">
        <v>700</v>
      </c>
      <c r="M340" s="1" t="s">
        <v>701</v>
      </c>
      <c r="N340" s="1" t="s">
        <v>558</v>
      </c>
    </row>
    <row r="341" spans="1:15" ht="30">
      <c r="A341" s="120">
        <v>51</v>
      </c>
      <c r="B341" s="92" t="s">
        <v>802</v>
      </c>
      <c r="C341" s="121" t="s">
        <v>803</v>
      </c>
      <c r="D341" s="92" t="s">
        <v>698</v>
      </c>
      <c r="E341" s="122">
        <v>20</v>
      </c>
      <c r="F341" s="122">
        <v>25</v>
      </c>
      <c r="G341" s="122">
        <v>20</v>
      </c>
      <c r="H341" s="122">
        <v>22</v>
      </c>
      <c r="I341" s="122">
        <v>0</v>
      </c>
      <c r="J341" s="122">
        <f t="shared" si="10"/>
        <v>87</v>
      </c>
      <c r="K341" s="122" t="s">
        <v>7</v>
      </c>
      <c r="L341" s="122" t="s">
        <v>700</v>
      </c>
      <c r="M341" s="1" t="s">
        <v>701</v>
      </c>
      <c r="N341" s="1" t="s">
        <v>558</v>
      </c>
    </row>
    <row r="342" spans="1:15" ht="30">
      <c r="A342" s="120">
        <v>52</v>
      </c>
      <c r="B342" s="92" t="s">
        <v>804</v>
      </c>
      <c r="C342" s="121" t="s">
        <v>805</v>
      </c>
      <c r="D342" s="92" t="s">
        <v>698</v>
      </c>
      <c r="E342" s="122">
        <v>20</v>
      </c>
      <c r="F342" s="122">
        <v>25</v>
      </c>
      <c r="G342" s="122">
        <v>20</v>
      </c>
      <c r="H342" s="122">
        <v>22</v>
      </c>
      <c r="I342" s="122">
        <v>0</v>
      </c>
      <c r="J342" s="122">
        <f t="shared" si="10"/>
        <v>87</v>
      </c>
      <c r="K342" s="122" t="s">
        <v>7</v>
      </c>
      <c r="L342" s="122" t="s">
        <v>700</v>
      </c>
      <c r="M342" s="1" t="s">
        <v>701</v>
      </c>
      <c r="N342" s="1" t="s">
        <v>558</v>
      </c>
    </row>
    <row r="343" spans="1:15" ht="30">
      <c r="A343" s="120">
        <v>53</v>
      </c>
      <c r="B343" s="92" t="s">
        <v>806</v>
      </c>
      <c r="C343" s="121" t="s">
        <v>807</v>
      </c>
      <c r="D343" s="92" t="s">
        <v>698</v>
      </c>
      <c r="E343" s="122">
        <v>20</v>
      </c>
      <c r="F343" s="122">
        <v>25</v>
      </c>
      <c r="G343" s="122">
        <v>20</v>
      </c>
      <c r="H343" s="122">
        <v>25</v>
      </c>
      <c r="I343" s="122">
        <v>5</v>
      </c>
      <c r="J343" s="122">
        <f t="shared" si="10"/>
        <v>95</v>
      </c>
      <c r="K343" s="122" t="s">
        <v>319</v>
      </c>
      <c r="L343" s="122" t="s">
        <v>700</v>
      </c>
      <c r="M343" s="1" t="s">
        <v>701</v>
      </c>
      <c r="N343" s="1" t="s">
        <v>558</v>
      </c>
    </row>
    <row r="344" spans="1:15" ht="31.5">
      <c r="A344" s="123">
        <v>1</v>
      </c>
      <c r="B344" s="124" t="s">
        <v>808</v>
      </c>
      <c r="C344" s="93" t="s">
        <v>809</v>
      </c>
      <c r="D344" s="92" t="s">
        <v>810</v>
      </c>
      <c r="E344" s="125">
        <v>18</v>
      </c>
      <c r="F344" s="125">
        <v>25</v>
      </c>
      <c r="G344" s="125">
        <v>20</v>
      </c>
      <c r="H344" s="125">
        <v>23</v>
      </c>
      <c r="I344" s="125">
        <v>0</v>
      </c>
      <c r="J344" s="125">
        <f>SUM(E344:I344)</f>
        <v>86</v>
      </c>
      <c r="K344" s="123" t="s">
        <v>7</v>
      </c>
      <c r="L344" s="126"/>
      <c r="M344" s="1" t="s">
        <v>811</v>
      </c>
      <c r="O344" s="1" t="s">
        <v>267</v>
      </c>
    </row>
    <row r="345" spans="1:15" ht="31.5">
      <c r="A345" s="123">
        <v>2</v>
      </c>
      <c r="B345" s="124" t="s">
        <v>812</v>
      </c>
      <c r="C345" s="93" t="s">
        <v>813</v>
      </c>
      <c r="D345" s="92" t="s">
        <v>810</v>
      </c>
      <c r="E345" s="125">
        <v>20</v>
      </c>
      <c r="F345" s="125">
        <v>25</v>
      </c>
      <c r="G345" s="125">
        <v>20</v>
      </c>
      <c r="H345" s="125">
        <v>25</v>
      </c>
      <c r="I345" s="125">
        <v>2</v>
      </c>
      <c r="J345" s="125">
        <f t="shared" ref="J345:J383" si="11">SUM(E345:I345)</f>
        <v>92</v>
      </c>
      <c r="K345" s="123" t="s">
        <v>319</v>
      </c>
      <c r="L345" s="126"/>
      <c r="M345" s="1" t="s">
        <v>811</v>
      </c>
    </row>
    <row r="346" spans="1:15" ht="31.5">
      <c r="A346" s="123">
        <v>3</v>
      </c>
      <c r="B346" s="124" t="s">
        <v>814</v>
      </c>
      <c r="C346" s="93" t="s">
        <v>815</v>
      </c>
      <c r="D346" s="92" t="s">
        <v>810</v>
      </c>
      <c r="E346" s="125">
        <v>18</v>
      </c>
      <c r="F346" s="125">
        <v>25</v>
      </c>
      <c r="G346" s="125">
        <v>20</v>
      </c>
      <c r="H346" s="125">
        <v>25</v>
      </c>
      <c r="I346" s="125">
        <v>0</v>
      </c>
      <c r="J346" s="125">
        <f t="shared" si="11"/>
        <v>88</v>
      </c>
      <c r="K346" s="123" t="s">
        <v>7</v>
      </c>
      <c r="L346" s="126"/>
      <c r="M346" s="1" t="s">
        <v>811</v>
      </c>
      <c r="N346" s="111"/>
      <c r="O346" s="111" t="s">
        <v>435</v>
      </c>
    </row>
    <row r="347" spans="1:15" ht="31.5">
      <c r="A347" s="123">
        <v>4</v>
      </c>
      <c r="B347" s="124" t="s">
        <v>816</v>
      </c>
      <c r="C347" s="93" t="s">
        <v>817</v>
      </c>
      <c r="D347" s="92" t="s">
        <v>810</v>
      </c>
      <c r="E347" s="125">
        <v>18</v>
      </c>
      <c r="F347" s="125">
        <v>23</v>
      </c>
      <c r="G347" s="125">
        <v>20</v>
      </c>
      <c r="H347" s="125">
        <v>20</v>
      </c>
      <c r="I347" s="125">
        <v>0</v>
      </c>
      <c r="J347" s="125">
        <f t="shared" si="11"/>
        <v>81</v>
      </c>
      <c r="K347" s="123" t="s">
        <v>7</v>
      </c>
      <c r="L347" s="126"/>
      <c r="M347" s="1" t="s">
        <v>811</v>
      </c>
    </row>
    <row r="348" spans="1:15" ht="31.5">
      <c r="A348" s="123">
        <v>5</v>
      </c>
      <c r="B348" s="124" t="s">
        <v>818</v>
      </c>
      <c r="C348" s="93" t="s">
        <v>819</v>
      </c>
      <c r="D348" s="92" t="s">
        <v>810</v>
      </c>
      <c r="E348" s="125">
        <v>18</v>
      </c>
      <c r="F348" s="125">
        <v>25</v>
      </c>
      <c r="G348" s="125">
        <v>20</v>
      </c>
      <c r="H348" s="125">
        <v>25</v>
      </c>
      <c r="I348" s="125">
        <v>3</v>
      </c>
      <c r="J348" s="125">
        <f t="shared" si="11"/>
        <v>91</v>
      </c>
      <c r="K348" s="123" t="s">
        <v>319</v>
      </c>
      <c r="L348" s="126"/>
      <c r="M348" s="1" t="s">
        <v>811</v>
      </c>
      <c r="O348" s="1" t="s">
        <v>267</v>
      </c>
    </row>
    <row r="349" spans="1:15" ht="31.5">
      <c r="A349" s="123">
        <v>6</v>
      </c>
      <c r="B349" s="124" t="s">
        <v>820</v>
      </c>
      <c r="C349" s="93" t="s">
        <v>821</v>
      </c>
      <c r="D349" s="92" t="s">
        <v>810</v>
      </c>
      <c r="E349" s="125">
        <v>18</v>
      </c>
      <c r="F349" s="125">
        <v>24</v>
      </c>
      <c r="G349" s="125">
        <v>20</v>
      </c>
      <c r="H349" s="125">
        <v>25</v>
      </c>
      <c r="I349" s="125">
        <v>0</v>
      </c>
      <c r="J349" s="125">
        <f t="shared" si="11"/>
        <v>87</v>
      </c>
      <c r="K349" s="123" t="s">
        <v>7</v>
      </c>
      <c r="L349" s="126"/>
      <c r="M349" s="1" t="s">
        <v>811</v>
      </c>
    </row>
    <row r="350" spans="1:15" ht="31.5">
      <c r="A350" s="123">
        <v>7</v>
      </c>
      <c r="B350" s="124" t="s">
        <v>822</v>
      </c>
      <c r="C350" s="93" t="s">
        <v>823</v>
      </c>
      <c r="D350" s="92" t="s">
        <v>810</v>
      </c>
      <c r="E350" s="125">
        <v>18</v>
      </c>
      <c r="F350" s="125">
        <v>25</v>
      </c>
      <c r="G350" s="125">
        <v>20</v>
      </c>
      <c r="H350" s="125">
        <v>25</v>
      </c>
      <c r="I350" s="125">
        <v>5</v>
      </c>
      <c r="J350" s="125">
        <f t="shared" si="11"/>
        <v>93</v>
      </c>
      <c r="K350" s="123" t="s">
        <v>319</v>
      </c>
      <c r="L350" s="126"/>
      <c r="M350" s="1" t="s">
        <v>811</v>
      </c>
    </row>
    <row r="351" spans="1:15" ht="31.5">
      <c r="A351" s="127">
        <v>8</v>
      </c>
      <c r="B351" s="128" t="s">
        <v>824</v>
      </c>
      <c r="C351" s="129" t="s">
        <v>825</v>
      </c>
      <c r="D351" s="92" t="s">
        <v>810</v>
      </c>
      <c r="E351" s="130">
        <v>12</v>
      </c>
      <c r="F351" s="130">
        <v>16</v>
      </c>
      <c r="G351" s="130">
        <v>15</v>
      </c>
      <c r="H351" s="130">
        <v>23</v>
      </c>
      <c r="I351" s="130">
        <v>0</v>
      </c>
      <c r="J351" s="130">
        <f t="shared" si="11"/>
        <v>66</v>
      </c>
      <c r="K351" s="127" t="s">
        <v>826</v>
      </c>
      <c r="L351" s="131"/>
      <c r="M351" s="1" t="s">
        <v>811</v>
      </c>
      <c r="N351" s="111"/>
      <c r="O351" s="111" t="s">
        <v>435</v>
      </c>
    </row>
    <row r="352" spans="1:15" ht="31.5">
      <c r="A352" s="123">
        <v>9</v>
      </c>
      <c r="B352" s="124" t="s">
        <v>827</v>
      </c>
      <c r="C352" s="93" t="s">
        <v>415</v>
      </c>
      <c r="D352" s="92" t="s">
        <v>810</v>
      </c>
      <c r="E352" s="125">
        <v>18</v>
      </c>
      <c r="F352" s="125">
        <v>24</v>
      </c>
      <c r="G352" s="125">
        <v>20</v>
      </c>
      <c r="H352" s="125">
        <v>25</v>
      </c>
      <c r="I352" s="125">
        <v>0</v>
      </c>
      <c r="J352" s="125">
        <f t="shared" si="11"/>
        <v>87</v>
      </c>
      <c r="K352" s="123" t="s">
        <v>7</v>
      </c>
      <c r="L352" s="126"/>
      <c r="M352" s="1" t="s">
        <v>811</v>
      </c>
      <c r="O352" s="1" t="s">
        <v>267</v>
      </c>
    </row>
    <row r="353" spans="1:15" ht="31.5">
      <c r="A353" s="123">
        <v>10</v>
      </c>
      <c r="B353" s="124" t="s">
        <v>828</v>
      </c>
      <c r="C353" s="93" t="s">
        <v>829</v>
      </c>
      <c r="D353" s="92" t="s">
        <v>810</v>
      </c>
      <c r="E353" s="125">
        <v>18</v>
      </c>
      <c r="F353" s="125">
        <v>25</v>
      </c>
      <c r="G353" s="125">
        <v>20</v>
      </c>
      <c r="H353" s="125">
        <v>25</v>
      </c>
      <c r="I353" s="125">
        <v>7</v>
      </c>
      <c r="J353" s="125">
        <f t="shared" si="11"/>
        <v>95</v>
      </c>
      <c r="K353" s="123" t="s">
        <v>319</v>
      </c>
      <c r="L353" s="126"/>
      <c r="M353" s="1" t="s">
        <v>811</v>
      </c>
      <c r="O353" s="1" t="s">
        <v>267</v>
      </c>
    </row>
    <row r="354" spans="1:15" ht="31.5">
      <c r="A354" s="123">
        <v>11</v>
      </c>
      <c r="B354" s="124" t="s">
        <v>830</v>
      </c>
      <c r="C354" s="93" t="s">
        <v>831</v>
      </c>
      <c r="D354" s="92" t="s">
        <v>810</v>
      </c>
      <c r="E354" s="125">
        <v>17</v>
      </c>
      <c r="F354" s="125">
        <v>23</v>
      </c>
      <c r="G354" s="125">
        <v>20</v>
      </c>
      <c r="H354" s="125">
        <v>22</v>
      </c>
      <c r="I354" s="125">
        <v>0</v>
      </c>
      <c r="J354" s="125">
        <f t="shared" si="11"/>
        <v>82</v>
      </c>
      <c r="K354" s="123" t="s">
        <v>7</v>
      </c>
      <c r="L354" s="126"/>
      <c r="M354" s="1" t="s">
        <v>811</v>
      </c>
    </row>
    <row r="355" spans="1:15" ht="31.5">
      <c r="A355" s="123">
        <v>12</v>
      </c>
      <c r="B355" s="124" t="s">
        <v>832</v>
      </c>
      <c r="C355" s="93" t="s">
        <v>833</v>
      </c>
      <c r="D355" s="92" t="s">
        <v>810</v>
      </c>
      <c r="E355" s="125">
        <v>17</v>
      </c>
      <c r="F355" s="125">
        <v>23</v>
      </c>
      <c r="G355" s="125">
        <v>20</v>
      </c>
      <c r="H355" s="125">
        <v>25</v>
      </c>
      <c r="I355" s="125">
        <v>0</v>
      </c>
      <c r="J355" s="125">
        <f t="shared" si="11"/>
        <v>85</v>
      </c>
      <c r="K355" s="123" t="s">
        <v>7</v>
      </c>
      <c r="L355" s="126"/>
      <c r="M355" s="1" t="s">
        <v>811</v>
      </c>
      <c r="N355" s="111"/>
      <c r="O355" s="111" t="s">
        <v>435</v>
      </c>
    </row>
    <row r="356" spans="1:15" ht="31.5">
      <c r="A356" s="123">
        <v>13</v>
      </c>
      <c r="B356" s="124" t="s">
        <v>834</v>
      </c>
      <c r="C356" s="93" t="s">
        <v>835</v>
      </c>
      <c r="D356" s="92" t="s">
        <v>810</v>
      </c>
      <c r="E356" s="125">
        <v>20</v>
      </c>
      <c r="F356" s="125">
        <v>25</v>
      </c>
      <c r="G356" s="125">
        <v>20</v>
      </c>
      <c r="H356" s="125">
        <v>22</v>
      </c>
      <c r="I356" s="125">
        <v>0</v>
      </c>
      <c r="J356" s="125">
        <f t="shared" si="11"/>
        <v>87</v>
      </c>
      <c r="K356" s="123" t="s">
        <v>7</v>
      </c>
      <c r="L356" s="126"/>
      <c r="M356" s="1" t="s">
        <v>811</v>
      </c>
      <c r="O356" s="1" t="s">
        <v>267</v>
      </c>
    </row>
    <row r="357" spans="1:15" ht="31.5">
      <c r="A357" s="123">
        <v>14</v>
      </c>
      <c r="B357" s="124" t="s">
        <v>836</v>
      </c>
      <c r="C357" s="93" t="s">
        <v>837</v>
      </c>
      <c r="D357" s="92" t="s">
        <v>810</v>
      </c>
      <c r="E357" s="125">
        <v>20</v>
      </c>
      <c r="F357" s="125">
        <v>23</v>
      </c>
      <c r="G357" s="125">
        <v>20</v>
      </c>
      <c r="H357" s="125">
        <v>25</v>
      </c>
      <c r="I357" s="125">
        <v>5</v>
      </c>
      <c r="J357" s="125">
        <f t="shared" si="11"/>
        <v>93</v>
      </c>
      <c r="K357" s="123" t="s">
        <v>319</v>
      </c>
      <c r="L357" s="126"/>
      <c r="M357" s="1" t="s">
        <v>811</v>
      </c>
      <c r="O357" s="1" t="s">
        <v>267</v>
      </c>
    </row>
    <row r="358" spans="1:15" ht="31.5">
      <c r="A358" s="123">
        <v>15</v>
      </c>
      <c r="B358" s="124" t="s">
        <v>838</v>
      </c>
      <c r="C358" s="93" t="s">
        <v>839</v>
      </c>
      <c r="D358" s="92" t="s">
        <v>810</v>
      </c>
      <c r="E358" s="125">
        <v>18</v>
      </c>
      <c r="F358" s="125">
        <v>24</v>
      </c>
      <c r="G358" s="125">
        <v>20</v>
      </c>
      <c r="H358" s="125">
        <v>22</v>
      </c>
      <c r="I358" s="125">
        <v>0</v>
      </c>
      <c r="J358" s="125">
        <f t="shared" si="11"/>
        <v>84</v>
      </c>
      <c r="K358" s="123" t="s">
        <v>7</v>
      </c>
      <c r="L358" s="126"/>
      <c r="M358" s="1" t="s">
        <v>811</v>
      </c>
      <c r="N358" s="111"/>
      <c r="O358" s="111" t="s">
        <v>435</v>
      </c>
    </row>
    <row r="359" spans="1:15" ht="31.5">
      <c r="A359" s="123">
        <v>16</v>
      </c>
      <c r="B359" s="124" t="s">
        <v>840</v>
      </c>
      <c r="C359" s="93" t="s">
        <v>841</v>
      </c>
      <c r="D359" s="92" t="s">
        <v>810</v>
      </c>
      <c r="E359" s="125">
        <v>18</v>
      </c>
      <c r="F359" s="125">
        <v>23</v>
      </c>
      <c r="G359" s="125">
        <v>20</v>
      </c>
      <c r="H359" s="125">
        <v>22</v>
      </c>
      <c r="I359" s="125">
        <v>0</v>
      </c>
      <c r="J359" s="125">
        <f t="shared" si="11"/>
        <v>83</v>
      </c>
      <c r="K359" s="123" t="s">
        <v>7</v>
      </c>
      <c r="L359" s="126"/>
      <c r="M359" s="1" t="s">
        <v>811</v>
      </c>
    </row>
    <row r="360" spans="1:15" ht="31.5">
      <c r="A360" s="123">
        <v>17</v>
      </c>
      <c r="B360" s="124" t="s">
        <v>842</v>
      </c>
      <c r="C360" s="93" t="s">
        <v>843</v>
      </c>
      <c r="D360" s="92" t="s">
        <v>810</v>
      </c>
      <c r="E360" s="125">
        <v>20</v>
      </c>
      <c r="F360" s="125">
        <v>23</v>
      </c>
      <c r="G360" s="125">
        <v>20</v>
      </c>
      <c r="H360" s="125">
        <v>21</v>
      </c>
      <c r="I360" s="125">
        <v>0</v>
      </c>
      <c r="J360" s="125">
        <f t="shared" si="11"/>
        <v>84</v>
      </c>
      <c r="K360" s="123" t="s">
        <v>7</v>
      </c>
      <c r="L360" s="126"/>
      <c r="M360" s="1" t="s">
        <v>811</v>
      </c>
      <c r="O360" s="1" t="s">
        <v>267</v>
      </c>
    </row>
    <row r="361" spans="1:15" ht="31.5">
      <c r="A361" s="123">
        <v>18</v>
      </c>
      <c r="B361" s="124" t="s">
        <v>844</v>
      </c>
      <c r="C361" s="93" t="s">
        <v>845</v>
      </c>
      <c r="D361" s="92" t="s">
        <v>810</v>
      </c>
      <c r="E361" s="125">
        <v>17</v>
      </c>
      <c r="F361" s="125">
        <v>23</v>
      </c>
      <c r="G361" s="125">
        <v>20</v>
      </c>
      <c r="H361" s="125">
        <v>25</v>
      </c>
      <c r="I361" s="125">
        <v>0</v>
      </c>
      <c r="J361" s="125">
        <f t="shared" si="11"/>
        <v>85</v>
      </c>
      <c r="K361" s="123" t="s">
        <v>7</v>
      </c>
      <c r="L361" s="126"/>
      <c r="M361" s="1" t="s">
        <v>811</v>
      </c>
      <c r="O361" s="1" t="s">
        <v>267</v>
      </c>
    </row>
    <row r="362" spans="1:15" ht="31.5">
      <c r="A362" s="127">
        <v>19</v>
      </c>
      <c r="B362" s="128" t="s">
        <v>846</v>
      </c>
      <c r="C362" s="129" t="s">
        <v>847</v>
      </c>
      <c r="D362" s="92" t="s">
        <v>810</v>
      </c>
      <c r="E362" s="130"/>
      <c r="F362" s="130"/>
      <c r="G362" s="130"/>
      <c r="H362" s="130"/>
      <c r="I362" s="130"/>
      <c r="J362" s="130"/>
      <c r="K362" s="127"/>
      <c r="L362" s="131" t="s">
        <v>848</v>
      </c>
      <c r="M362" s="1" t="s">
        <v>811</v>
      </c>
    </row>
    <row r="363" spans="1:15" ht="31.5">
      <c r="A363" s="123">
        <v>20</v>
      </c>
      <c r="B363" s="124" t="s">
        <v>849</v>
      </c>
      <c r="C363" s="93" t="s">
        <v>850</v>
      </c>
      <c r="D363" s="92" t="s">
        <v>810</v>
      </c>
      <c r="E363" s="125">
        <v>18</v>
      </c>
      <c r="F363" s="125">
        <v>20</v>
      </c>
      <c r="G363" s="125">
        <v>20</v>
      </c>
      <c r="H363" s="125">
        <v>25</v>
      </c>
      <c r="I363" s="125">
        <v>0</v>
      </c>
      <c r="J363" s="125">
        <f t="shared" si="11"/>
        <v>83</v>
      </c>
      <c r="K363" s="123" t="s">
        <v>7</v>
      </c>
      <c r="L363" s="126"/>
      <c r="M363" s="1" t="s">
        <v>811</v>
      </c>
    </row>
    <row r="364" spans="1:15" ht="31.5">
      <c r="A364" s="123">
        <v>21</v>
      </c>
      <c r="B364" s="124" t="s">
        <v>851</v>
      </c>
      <c r="C364" s="93" t="s">
        <v>852</v>
      </c>
      <c r="D364" s="92" t="s">
        <v>810</v>
      </c>
      <c r="E364" s="125">
        <v>19</v>
      </c>
      <c r="F364" s="125">
        <v>22</v>
      </c>
      <c r="G364" s="125">
        <v>20</v>
      </c>
      <c r="H364" s="125">
        <v>23</v>
      </c>
      <c r="I364" s="125">
        <v>0</v>
      </c>
      <c r="J364" s="125">
        <f t="shared" si="11"/>
        <v>84</v>
      </c>
      <c r="K364" s="123" t="s">
        <v>7</v>
      </c>
      <c r="L364" s="126"/>
      <c r="M364" s="1" t="s">
        <v>811</v>
      </c>
    </row>
    <row r="365" spans="1:15" ht="31.5">
      <c r="A365" s="123">
        <v>22</v>
      </c>
      <c r="B365" s="124" t="s">
        <v>853</v>
      </c>
      <c r="C365" s="93" t="s">
        <v>854</v>
      </c>
      <c r="D365" s="92" t="s">
        <v>810</v>
      </c>
      <c r="E365" s="125">
        <v>18</v>
      </c>
      <c r="F365" s="125">
        <v>20</v>
      </c>
      <c r="G365" s="125">
        <v>20</v>
      </c>
      <c r="H365" s="125">
        <v>25</v>
      </c>
      <c r="I365" s="125">
        <v>0</v>
      </c>
      <c r="J365" s="125">
        <f t="shared" si="11"/>
        <v>83</v>
      </c>
      <c r="K365" s="123" t="s">
        <v>7</v>
      </c>
      <c r="L365" s="126"/>
      <c r="M365" s="1" t="s">
        <v>811</v>
      </c>
      <c r="O365" s="1" t="s">
        <v>267</v>
      </c>
    </row>
    <row r="366" spans="1:15" ht="31.5">
      <c r="A366" s="123">
        <v>23</v>
      </c>
      <c r="B366" s="124" t="s">
        <v>855</v>
      </c>
      <c r="C366" s="93" t="s">
        <v>856</v>
      </c>
      <c r="D366" s="92" t="s">
        <v>810</v>
      </c>
      <c r="E366" s="125">
        <v>20</v>
      </c>
      <c r="F366" s="125">
        <v>20</v>
      </c>
      <c r="G366" s="125">
        <v>18</v>
      </c>
      <c r="H366" s="125">
        <v>24</v>
      </c>
      <c r="I366" s="125">
        <v>0</v>
      </c>
      <c r="J366" s="125">
        <f t="shared" si="11"/>
        <v>82</v>
      </c>
      <c r="K366" s="123" t="s">
        <v>7</v>
      </c>
      <c r="L366" s="126"/>
      <c r="M366" s="1" t="s">
        <v>811</v>
      </c>
      <c r="O366" s="1" t="s">
        <v>267</v>
      </c>
    </row>
    <row r="367" spans="1:15" ht="31.5">
      <c r="A367" s="123">
        <v>24</v>
      </c>
      <c r="B367" s="124" t="s">
        <v>857</v>
      </c>
      <c r="C367" s="93" t="s">
        <v>858</v>
      </c>
      <c r="D367" s="92" t="s">
        <v>810</v>
      </c>
      <c r="E367" s="125">
        <v>16</v>
      </c>
      <c r="F367" s="125">
        <v>23</v>
      </c>
      <c r="G367" s="125">
        <v>20</v>
      </c>
      <c r="H367" s="125">
        <v>25</v>
      </c>
      <c r="I367" s="125">
        <v>0</v>
      </c>
      <c r="J367" s="125">
        <f t="shared" si="11"/>
        <v>84</v>
      </c>
      <c r="K367" s="123" t="s">
        <v>7</v>
      </c>
      <c r="L367" s="126"/>
      <c r="M367" s="1" t="s">
        <v>811</v>
      </c>
    </row>
    <row r="368" spans="1:15" ht="31.5">
      <c r="A368" s="127">
        <v>25</v>
      </c>
      <c r="B368" s="128" t="s">
        <v>859</v>
      </c>
      <c r="C368" s="129" t="s">
        <v>860</v>
      </c>
      <c r="D368" s="92" t="s">
        <v>810</v>
      </c>
      <c r="E368" s="130">
        <v>11</v>
      </c>
      <c r="F368" s="130">
        <v>15</v>
      </c>
      <c r="G368" s="130">
        <v>15</v>
      </c>
      <c r="H368" s="130">
        <v>23</v>
      </c>
      <c r="I368" s="130">
        <v>0</v>
      </c>
      <c r="J368" s="130">
        <f t="shared" si="11"/>
        <v>64</v>
      </c>
      <c r="K368" s="127" t="s">
        <v>826</v>
      </c>
      <c r="L368" s="131"/>
      <c r="M368" s="1" t="s">
        <v>811</v>
      </c>
    </row>
    <row r="369" spans="1:16" ht="31.5">
      <c r="A369" s="123">
        <v>26</v>
      </c>
      <c r="B369" s="124" t="s">
        <v>861</v>
      </c>
      <c r="C369" s="93" t="s">
        <v>862</v>
      </c>
      <c r="D369" s="92" t="s">
        <v>810</v>
      </c>
      <c r="E369" s="125">
        <v>18</v>
      </c>
      <c r="F369" s="125">
        <v>20</v>
      </c>
      <c r="G369" s="125">
        <v>20</v>
      </c>
      <c r="H369" s="125">
        <v>25</v>
      </c>
      <c r="I369" s="125">
        <v>0</v>
      </c>
      <c r="J369" s="125">
        <f t="shared" si="11"/>
        <v>83</v>
      </c>
      <c r="K369" s="123" t="s">
        <v>7</v>
      </c>
      <c r="L369" s="126"/>
      <c r="M369" s="1" t="s">
        <v>811</v>
      </c>
    </row>
    <row r="370" spans="1:16" ht="31.5">
      <c r="A370" s="123">
        <v>27</v>
      </c>
      <c r="B370" s="124" t="s">
        <v>863</v>
      </c>
      <c r="C370" s="93" t="s">
        <v>864</v>
      </c>
      <c r="D370" s="92" t="s">
        <v>810</v>
      </c>
      <c r="E370" s="125">
        <v>17</v>
      </c>
      <c r="F370" s="125">
        <v>25</v>
      </c>
      <c r="G370" s="125">
        <v>20</v>
      </c>
      <c r="H370" s="125">
        <v>23</v>
      </c>
      <c r="I370" s="125">
        <v>0</v>
      </c>
      <c r="J370" s="125">
        <f t="shared" si="11"/>
        <v>85</v>
      </c>
      <c r="K370" s="123" t="s">
        <v>7</v>
      </c>
      <c r="L370" s="126"/>
      <c r="M370" s="1" t="s">
        <v>811</v>
      </c>
    </row>
    <row r="371" spans="1:16" ht="31.5">
      <c r="A371" s="123">
        <v>28</v>
      </c>
      <c r="B371" s="124" t="s">
        <v>865</v>
      </c>
      <c r="C371" s="93" t="s">
        <v>866</v>
      </c>
      <c r="D371" s="92" t="s">
        <v>810</v>
      </c>
      <c r="E371" s="125">
        <v>20</v>
      </c>
      <c r="F371" s="125">
        <v>19</v>
      </c>
      <c r="G371" s="125">
        <v>20</v>
      </c>
      <c r="H371" s="125">
        <v>25</v>
      </c>
      <c r="I371" s="125">
        <v>0</v>
      </c>
      <c r="J371" s="125">
        <f t="shared" si="11"/>
        <v>84</v>
      </c>
      <c r="K371" s="123" t="s">
        <v>7</v>
      </c>
      <c r="L371" s="126"/>
      <c r="M371" s="1" t="s">
        <v>811</v>
      </c>
    </row>
    <row r="372" spans="1:16" ht="31.5">
      <c r="A372" s="123">
        <v>29</v>
      </c>
      <c r="B372" s="124" t="s">
        <v>867</v>
      </c>
      <c r="C372" s="93" t="s">
        <v>868</v>
      </c>
      <c r="D372" s="92" t="s">
        <v>810</v>
      </c>
      <c r="E372" s="125">
        <v>20</v>
      </c>
      <c r="F372" s="125">
        <v>23</v>
      </c>
      <c r="G372" s="125">
        <v>20</v>
      </c>
      <c r="H372" s="125">
        <v>25</v>
      </c>
      <c r="I372" s="125">
        <v>5</v>
      </c>
      <c r="J372" s="125">
        <f t="shared" si="11"/>
        <v>93</v>
      </c>
      <c r="K372" s="123" t="s">
        <v>319</v>
      </c>
      <c r="L372" s="126"/>
      <c r="M372" s="1" t="s">
        <v>811</v>
      </c>
    </row>
    <row r="373" spans="1:16" ht="31.5">
      <c r="A373" s="123">
        <v>30</v>
      </c>
      <c r="B373" s="124" t="s">
        <v>869</v>
      </c>
      <c r="C373" s="93" t="s">
        <v>870</v>
      </c>
      <c r="D373" s="92" t="s">
        <v>810</v>
      </c>
      <c r="E373" s="125">
        <v>20</v>
      </c>
      <c r="F373" s="125">
        <v>25</v>
      </c>
      <c r="G373" s="125">
        <v>20</v>
      </c>
      <c r="H373" s="125">
        <v>23</v>
      </c>
      <c r="I373" s="125">
        <v>3</v>
      </c>
      <c r="J373" s="125">
        <f t="shared" si="11"/>
        <v>91</v>
      </c>
      <c r="K373" s="123" t="s">
        <v>319</v>
      </c>
      <c r="L373" s="126"/>
      <c r="M373" s="1" t="s">
        <v>811</v>
      </c>
    </row>
    <row r="374" spans="1:16" ht="31.5">
      <c r="A374" s="123">
        <v>31</v>
      </c>
      <c r="B374" s="124" t="s">
        <v>871</v>
      </c>
      <c r="C374" s="93" t="s">
        <v>872</v>
      </c>
      <c r="D374" s="92" t="s">
        <v>810</v>
      </c>
      <c r="E374" s="125">
        <v>18</v>
      </c>
      <c r="F374" s="125">
        <v>23</v>
      </c>
      <c r="G374" s="125">
        <v>20</v>
      </c>
      <c r="H374" s="125">
        <v>20</v>
      </c>
      <c r="I374" s="125">
        <v>0</v>
      </c>
      <c r="J374" s="125">
        <f t="shared" si="11"/>
        <v>81</v>
      </c>
      <c r="K374" s="123" t="s">
        <v>7</v>
      </c>
      <c r="L374" s="126"/>
      <c r="M374" s="1" t="s">
        <v>811</v>
      </c>
    </row>
    <row r="375" spans="1:16" ht="31.5">
      <c r="A375" s="123">
        <v>32</v>
      </c>
      <c r="B375" s="124" t="s">
        <v>873</v>
      </c>
      <c r="C375" s="93" t="s">
        <v>874</v>
      </c>
      <c r="D375" s="92" t="s">
        <v>810</v>
      </c>
      <c r="E375" s="125">
        <v>20</v>
      </c>
      <c r="F375" s="125">
        <v>25</v>
      </c>
      <c r="G375" s="125">
        <v>23</v>
      </c>
      <c r="H375" s="125">
        <v>20</v>
      </c>
      <c r="I375" s="125">
        <v>0</v>
      </c>
      <c r="J375" s="125">
        <f t="shared" si="11"/>
        <v>88</v>
      </c>
      <c r="K375" s="123" t="s">
        <v>7</v>
      </c>
      <c r="L375" s="126"/>
      <c r="M375" s="1" t="s">
        <v>811</v>
      </c>
    </row>
    <row r="376" spans="1:16" ht="31.5">
      <c r="A376" s="123">
        <v>33</v>
      </c>
      <c r="B376" s="124" t="s">
        <v>875</v>
      </c>
      <c r="C376" s="93" t="s">
        <v>876</v>
      </c>
      <c r="D376" s="92" t="s">
        <v>810</v>
      </c>
      <c r="E376" s="125">
        <v>20</v>
      </c>
      <c r="F376" s="125">
        <v>23</v>
      </c>
      <c r="G376" s="125">
        <v>20</v>
      </c>
      <c r="H376" s="125">
        <v>25</v>
      </c>
      <c r="I376" s="125">
        <v>0</v>
      </c>
      <c r="J376" s="125">
        <f t="shared" si="11"/>
        <v>88</v>
      </c>
      <c r="K376" s="123" t="s">
        <v>7</v>
      </c>
      <c r="L376" s="126"/>
      <c r="M376" s="1" t="s">
        <v>811</v>
      </c>
    </row>
    <row r="377" spans="1:16" ht="31.5">
      <c r="A377" s="123">
        <v>34</v>
      </c>
      <c r="B377" s="124" t="s">
        <v>877</v>
      </c>
      <c r="C377" s="93" t="s">
        <v>878</v>
      </c>
      <c r="D377" s="92" t="s">
        <v>810</v>
      </c>
      <c r="E377" s="125">
        <v>18</v>
      </c>
      <c r="F377" s="125">
        <v>23</v>
      </c>
      <c r="G377" s="125">
        <v>23</v>
      </c>
      <c r="H377" s="125">
        <v>22</v>
      </c>
      <c r="I377" s="125">
        <v>0</v>
      </c>
      <c r="J377" s="125">
        <f t="shared" si="11"/>
        <v>86</v>
      </c>
      <c r="K377" s="123" t="s">
        <v>7</v>
      </c>
      <c r="L377" s="126"/>
      <c r="M377" s="1" t="s">
        <v>811</v>
      </c>
    </row>
    <row r="378" spans="1:16" ht="31.5">
      <c r="A378" s="123">
        <v>35</v>
      </c>
      <c r="B378" s="124" t="s">
        <v>879</v>
      </c>
      <c r="C378" s="93" t="s">
        <v>880</v>
      </c>
      <c r="D378" s="92" t="s">
        <v>810</v>
      </c>
      <c r="E378" s="125">
        <v>17</v>
      </c>
      <c r="F378" s="125">
        <v>23</v>
      </c>
      <c r="G378" s="125">
        <v>21</v>
      </c>
      <c r="H378" s="125">
        <v>25</v>
      </c>
      <c r="I378" s="125">
        <v>0</v>
      </c>
      <c r="J378" s="125">
        <f t="shared" si="11"/>
        <v>86</v>
      </c>
      <c r="K378" s="123" t="s">
        <v>7</v>
      </c>
      <c r="L378" s="126"/>
      <c r="M378" s="1" t="s">
        <v>811</v>
      </c>
    </row>
    <row r="379" spans="1:16" ht="31.5">
      <c r="A379" s="123">
        <v>36</v>
      </c>
      <c r="B379" s="124" t="s">
        <v>881</v>
      </c>
      <c r="C379" s="93" t="s">
        <v>882</v>
      </c>
      <c r="D379" s="92" t="s">
        <v>810</v>
      </c>
      <c r="E379" s="125">
        <v>20</v>
      </c>
      <c r="F379" s="125">
        <v>23</v>
      </c>
      <c r="G379" s="125">
        <v>20</v>
      </c>
      <c r="H379" s="125">
        <v>25</v>
      </c>
      <c r="I379" s="125">
        <v>0</v>
      </c>
      <c r="J379" s="125">
        <f t="shared" si="11"/>
        <v>88</v>
      </c>
      <c r="K379" s="123" t="s">
        <v>7</v>
      </c>
      <c r="L379" s="126"/>
      <c r="M379" s="1" t="s">
        <v>811</v>
      </c>
      <c r="O379" s="1" t="s">
        <v>267</v>
      </c>
    </row>
    <row r="380" spans="1:16" ht="31.5">
      <c r="A380" s="123">
        <v>37</v>
      </c>
      <c r="B380" s="124" t="s">
        <v>883</v>
      </c>
      <c r="C380" s="93" t="s">
        <v>884</v>
      </c>
      <c r="D380" s="92" t="s">
        <v>810</v>
      </c>
      <c r="E380" s="125">
        <v>20</v>
      </c>
      <c r="F380" s="125">
        <v>20</v>
      </c>
      <c r="G380" s="125">
        <v>23</v>
      </c>
      <c r="H380" s="125">
        <v>25</v>
      </c>
      <c r="I380" s="125">
        <v>2</v>
      </c>
      <c r="J380" s="125">
        <f t="shared" si="11"/>
        <v>90</v>
      </c>
      <c r="K380" s="123" t="s">
        <v>319</v>
      </c>
      <c r="L380" s="126"/>
      <c r="M380" s="1" t="s">
        <v>811</v>
      </c>
    </row>
    <row r="381" spans="1:16" ht="31.5">
      <c r="A381" s="123">
        <v>38</v>
      </c>
      <c r="B381" s="124" t="s">
        <v>885</v>
      </c>
      <c r="C381" s="93" t="s">
        <v>886</v>
      </c>
      <c r="D381" s="92" t="s">
        <v>810</v>
      </c>
      <c r="E381" s="125">
        <v>20</v>
      </c>
      <c r="F381" s="125">
        <v>23</v>
      </c>
      <c r="G381" s="125">
        <v>20</v>
      </c>
      <c r="H381" s="125">
        <v>25</v>
      </c>
      <c r="I381" s="125">
        <v>0</v>
      </c>
      <c r="J381" s="125">
        <f t="shared" si="11"/>
        <v>88</v>
      </c>
      <c r="K381" s="123" t="s">
        <v>7</v>
      </c>
      <c r="L381" s="126"/>
      <c r="M381" s="1" t="s">
        <v>811</v>
      </c>
    </row>
    <row r="382" spans="1:16" ht="31.5">
      <c r="A382" s="123">
        <v>39</v>
      </c>
      <c r="B382" s="124" t="s">
        <v>887</v>
      </c>
      <c r="C382" s="93" t="s">
        <v>888</v>
      </c>
      <c r="D382" s="92" t="s">
        <v>810</v>
      </c>
      <c r="E382" s="125">
        <v>20</v>
      </c>
      <c r="F382" s="125">
        <v>20</v>
      </c>
      <c r="G382" s="125">
        <v>23</v>
      </c>
      <c r="H382" s="125">
        <v>25</v>
      </c>
      <c r="I382" s="125">
        <v>0</v>
      </c>
      <c r="J382" s="125">
        <f t="shared" si="11"/>
        <v>88</v>
      </c>
      <c r="K382" s="123" t="s">
        <v>7</v>
      </c>
      <c r="L382" s="126"/>
      <c r="M382" s="1" t="s">
        <v>811</v>
      </c>
    </row>
    <row r="383" spans="1:16" ht="31.5">
      <c r="A383" s="123">
        <v>40</v>
      </c>
      <c r="B383" s="124" t="s">
        <v>889</v>
      </c>
      <c r="C383" s="93" t="s">
        <v>890</v>
      </c>
      <c r="D383" s="92" t="s">
        <v>810</v>
      </c>
      <c r="E383" s="125">
        <v>20</v>
      </c>
      <c r="F383" s="125">
        <v>21</v>
      </c>
      <c r="G383" s="125">
        <v>22</v>
      </c>
      <c r="H383" s="125">
        <v>25</v>
      </c>
      <c r="I383" s="125">
        <v>0</v>
      </c>
      <c r="J383" s="125">
        <f t="shared" si="11"/>
        <v>88</v>
      </c>
      <c r="K383" s="123" t="s">
        <v>7</v>
      </c>
      <c r="L383" s="132"/>
      <c r="M383" s="1" t="s">
        <v>811</v>
      </c>
    </row>
    <row r="384" spans="1:16" ht="31.5">
      <c r="A384" s="1">
        <v>1</v>
      </c>
      <c r="B384" s="133" t="s">
        <v>891</v>
      </c>
      <c r="C384" s="134" t="s">
        <v>892</v>
      </c>
      <c r="D384" s="92" t="s">
        <v>893</v>
      </c>
      <c r="E384" s="135">
        <v>15</v>
      </c>
      <c r="F384" s="135">
        <v>22</v>
      </c>
      <c r="G384" s="135">
        <v>20</v>
      </c>
      <c r="H384" s="135">
        <v>25</v>
      </c>
      <c r="I384" s="135">
        <v>5</v>
      </c>
      <c r="J384" s="135">
        <f>SUM(E384:I384)</f>
        <v>87</v>
      </c>
      <c r="K384" s="123" t="s">
        <v>7</v>
      </c>
      <c r="L384" s="136"/>
      <c r="M384" s="137" t="s">
        <v>894</v>
      </c>
      <c r="P384" s="1">
        <v>1</v>
      </c>
    </row>
    <row r="385" spans="1:16" ht="31.5">
      <c r="A385" s="1">
        <v>2</v>
      </c>
      <c r="B385" s="133" t="s">
        <v>895</v>
      </c>
      <c r="C385" s="134" t="s">
        <v>896</v>
      </c>
      <c r="D385" s="92" t="s">
        <v>893</v>
      </c>
      <c r="E385" s="135">
        <v>18</v>
      </c>
      <c r="F385" s="135">
        <v>25</v>
      </c>
      <c r="G385" s="135">
        <v>20</v>
      </c>
      <c r="H385" s="135">
        <v>25</v>
      </c>
      <c r="I385" s="135">
        <v>0</v>
      </c>
      <c r="J385" s="135">
        <f>SUM(E385:I385)</f>
        <v>88</v>
      </c>
      <c r="K385" s="123" t="s">
        <v>7</v>
      </c>
      <c r="L385" s="136"/>
      <c r="M385" s="137" t="s">
        <v>894</v>
      </c>
      <c r="P385" s="1">
        <v>2</v>
      </c>
    </row>
    <row r="386" spans="1:16" ht="31.5">
      <c r="A386" s="111">
        <v>3</v>
      </c>
      <c r="B386" s="138" t="s">
        <v>897</v>
      </c>
      <c r="C386" s="139" t="s">
        <v>898</v>
      </c>
      <c r="D386" s="92" t="s">
        <v>893</v>
      </c>
      <c r="E386" s="140">
        <v>10</v>
      </c>
      <c r="F386" s="140">
        <v>15</v>
      </c>
      <c r="G386" s="140">
        <v>15</v>
      </c>
      <c r="H386" s="140">
        <v>10</v>
      </c>
      <c r="I386" s="140">
        <v>0</v>
      </c>
      <c r="J386" s="140">
        <v>50</v>
      </c>
      <c r="K386" s="127" t="s">
        <v>9</v>
      </c>
      <c r="L386" s="141"/>
      <c r="M386" s="137" t="s">
        <v>894</v>
      </c>
      <c r="N386" s="111"/>
      <c r="O386" s="111" t="s">
        <v>435</v>
      </c>
      <c r="P386" s="1">
        <v>3</v>
      </c>
    </row>
    <row r="387" spans="1:16" ht="31.5">
      <c r="A387" s="1">
        <v>4</v>
      </c>
      <c r="B387" s="133" t="s">
        <v>899</v>
      </c>
      <c r="C387" s="134" t="s">
        <v>900</v>
      </c>
      <c r="D387" s="92" t="s">
        <v>893</v>
      </c>
      <c r="E387" s="135">
        <v>20</v>
      </c>
      <c r="F387" s="135">
        <v>25</v>
      </c>
      <c r="G387" s="135">
        <v>20</v>
      </c>
      <c r="H387" s="135">
        <v>25</v>
      </c>
      <c r="I387" s="135">
        <v>3</v>
      </c>
      <c r="J387" s="135">
        <f t="shared" ref="J387:J424" si="12">SUM(E387:I387)</f>
        <v>93</v>
      </c>
      <c r="K387" s="123" t="s">
        <v>432</v>
      </c>
      <c r="L387" s="136"/>
      <c r="M387" s="137" t="s">
        <v>894</v>
      </c>
      <c r="P387" s="1">
        <v>4</v>
      </c>
    </row>
    <row r="388" spans="1:16" ht="31.5">
      <c r="A388" s="1">
        <v>5</v>
      </c>
      <c r="B388" s="142" t="s">
        <v>901</v>
      </c>
      <c r="C388" s="134" t="s">
        <v>902</v>
      </c>
      <c r="D388" s="92" t="s">
        <v>893</v>
      </c>
      <c r="E388" s="135">
        <v>18</v>
      </c>
      <c r="F388" s="135">
        <v>25</v>
      </c>
      <c r="G388" s="135">
        <v>20</v>
      </c>
      <c r="H388" s="135">
        <v>25</v>
      </c>
      <c r="I388" s="135">
        <v>0</v>
      </c>
      <c r="J388" s="135">
        <f t="shared" si="12"/>
        <v>88</v>
      </c>
      <c r="K388" s="123" t="s">
        <v>7</v>
      </c>
      <c r="L388" s="136"/>
      <c r="M388" s="137" t="s">
        <v>894</v>
      </c>
      <c r="P388" s="1">
        <v>5</v>
      </c>
    </row>
    <row r="389" spans="1:16" ht="31.5">
      <c r="A389" s="1">
        <v>6</v>
      </c>
      <c r="B389" s="133" t="s">
        <v>903</v>
      </c>
      <c r="C389" s="134" t="s">
        <v>904</v>
      </c>
      <c r="D389" s="92" t="s">
        <v>893</v>
      </c>
      <c r="E389" s="135">
        <v>18</v>
      </c>
      <c r="F389" s="135">
        <v>25</v>
      </c>
      <c r="G389" s="135">
        <v>20</v>
      </c>
      <c r="H389" s="135">
        <v>25</v>
      </c>
      <c r="I389" s="135">
        <v>0</v>
      </c>
      <c r="J389" s="135">
        <f>SUM(E389:I389)</f>
        <v>88</v>
      </c>
      <c r="K389" s="123" t="s">
        <v>7</v>
      </c>
      <c r="L389" s="136"/>
      <c r="M389" s="137" t="s">
        <v>894</v>
      </c>
      <c r="P389" s="1">
        <v>6</v>
      </c>
    </row>
    <row r="390" spans="1:16" ht="31.5">
      <c r="A390" s="1">
        <v>7</v>
      </c>
      <c r="B390" s="133" t="s">
        <v>905</v>
      </c>
      <c r="C390" s="134" t="s">
        <v>906</v>
      </c>
      <c r="D390" s="92" t="s">
        <v>893</v>
      </c>
      <c r="E390" s="135">
        <v>18</v>
      </c>
      <c r="F390" s="135">
        <v>25</v>
      </c>
      <c r="G390" s="135">
        <v>20</v>
      </c>
      <c r="H390" s="135">
        <v>25</v>
      </c>
      <c r="I390" s="135">
        <v>0</v>
      </c>
      <c r="J390" s="135">
        <f>SUM(E390:I390)</f>
        <v>88</v>
      </c>
      <c r="K390" s="123" t="s">
        <v>7</v>
      </c>
      <c r="L390" s="136"/>
      <c r="M390" s="137" t="s">
        <v>894</v>
      </c>
      <c r="P390" s="1">
        <v>7</v>
      </c>
    </row>
    <row r="391" spans="1:16" ht="31.5">
      <c r="A391" s="1">
        <v>8</v>
      </c>
      <c r="B391" s="142" t="s">
        <v>827</v>
      </c>
      <c r="C391" s="134" t="s">
        <v>415</v>
      </c>
      <c r="D391" s="92" t="s">
        <v>893</v>
      </c>
      <c r="E391" s="135">
        <v>18</v>
      </c>
      <c r="F391" s="135">
        <v>25</v>
      </c>
      <c r="G391" s="135">
        <v>20</v>
      </c>
      <c r="H391" s="135">
        <v>25</v>
      </c>
      <c r="I391" s="135">
        <v>0</v>
      </c>
      <c r="J391" s="135">
        <f>SUM(E391:I391)</f>
        <v>88</v>
      </c>
      <c r="K391" s="123" t="s">
        <v>7</v>
      </c>
      <c r="L391" s="136"/>
      <c r="M391" s="137" t="s">
        <v>894</v>
      </c>
      <c r="P391" s="1">
        <v>8</v>
      </c>
    </row>
    <row r="392" spans="1:16" ht="31.5">
      <c r="A392" s="1">
        <v>9</v>
      </c>
      <c r="B392" s="142" t="s">
        <v>907</v>
      </c>
      <c r="C392" s="134" t="s">
        <v>908</v>
      </c>
      <c r="D392" s="92" t="s">
        <v>893</v>
      </c>
      <c r="E392" s="135">
        <v>18</v>
      </c>
      <c r="F392" s="135">
        <v>25</v>
      </c>
      <c r="G392" s="135">
        <v>20</v>
      </c>
      <c r="H392" s="135">
        <v>25</v>
      </c>
      <c r="I392" s="135">
        <v>0</v>
      </c>
      <c r="J392" s="135">
        <f>SUM(E392:I392)</f>
        <v>88</v>
      </c>
      <c r="K392" s="123" t="s">
        <v>7</v>
      </c>
      <c r="L392" s="136"/>
      <c r="M392" s="137" t="s">
        <v>894</v>
      </c>
      <c r="P392" s="1">
        <v>9</v>
      </c>
    </row>
    <row r="393" spans="1:16" ht="31.5">
      <c r="A393" s="1">
        <v>10</v>
      </c>
      <c r="B393" s="133" t="s">
        <v>909</v>
      </c>
      <c r="C393" s="134" t="s">
        <v>910</v>
      </c>
      <c r="D393" s="92" t="s">
        <v>893</v>
      </c>
      <c r="E393" s="135">
        <v>20</v>
      </c>
      <c r="F393" s="135">
        <v>25</v>
      </c>
      <c r="G393" s="135">
        <v>20</v>
      </c>
      <c r="H393" s="135">
        <v>5</v>
      </c>
      <c r="I393" s="135">
        <v>0</v>
      </c>
      <c r="J393" s="135">
        <f t="shared" ref="J393:J394" si="13">SUM(E393:I393)</f>
        <v>70</v>
      </c>
      <c r="K393" s="123" t="s">
        <v>8</v>
      </c>
      <c r="L393" s="136"/>
      <c r="M393" s="137" t="s">
        <v>894</v>
      </c>
      <c r="P393" s="1">
        <v>10</v>
      </c>
    </row>
    <row r="394" spans="1:16" ht="31.5">
      <c r="A394" s="111">
        <v>11</v>
      </c>
      <c r="B394" s="138" t="s">
        <v>911</v>
      </c>
      <c r="C394" s="139" t="s">
        <v>912</v>
      </c>
      <c r="D394" s="92" t="s">
        <v>893</v>
      </c>
      <c r="E394" s="140">
        <v>12</v>
      </c>
      <c r="F394" s="140">
        <v>15</v>
      </c>
      <c r="G394" s="140">
        <v>18</v>
      </c>
      <c r="H394" s="140">
        <v>25</v>
      </c>
      <c r="I394" s="140">
        <v>0</v>
      </c>
      <c r="J394" s="140">
        <f t="shared" si="13"/>
        <v>70</v>
      </c>
      <c r="K394" s="127" t="s">
        <v>8</v>
      </c>
      <c r="L394" s="141"/>
      <c r="M394" s="137" t="s">
        <v>894</v>
      </c>
      <c r="N394" s="111"/>
      <c r="O394" s="111" t="s">
        <v>435</v>
      </c>
      <c r="P394" s="1">
        <v>11</v>
      </c>
    </row>
    <row r="395" spans="1:16" ht="31.5">
      <c r="A395" s="1">
        <v>12</v>
      </c>
      <c r="B395" s="133" t="s">
        <v>913</v>
      </c>
      <c r="C395" s="134" t="s">
        <v>914</v>
      </c>
      <c r="D395" s="92" t="s">
        <v>893</v>
      </c>
      <c r="E395" s="135">
        <v>20</v>
      </c>
      <c r="F395" s="135">
        <v>23</v>
      </c>
      <c r="G395" s="135">
        <v>20</v>
      </c>
      <c r="H395" s="135">
        <v>25</v>
      </c>
      <c r="I395" s="135">
        <v>3</v>
      </c>
      <c r="J395" s="135">
        <f>SUM(E395:I395)</f>
        <v>91</v>
      </c>
      <c r="K395" s="123" t="s">
        <v>432</v>
      </c>
      <c r="L395" s="136"/>
      <c r="M395" s="137" t="s">
        <v>894</v>
      </c>
      <c r="P395" s="1">
        <v>12</v>
      </c>
    </row>
    <row r="396" spans="1:16" ht="31.5">
      <c r="A396" s="1">
        <v>13</v>
      </c>
      <c r="B396" s="133" t="s">
        <v>915</v>
      </c>
      <c r="C396" s="134" t="s">
        <v>916</v>
      </c>
      <c r="D396" s="92" t="s">
        <v>893</v>
      </c>
      <c r="E396" s="135">
        <v>20</v>
      </c>
      <c r="F396" s="135">
        <v>23</v>
      </c>
      <c r="G396" s="135">
        <v>20</v>
      </c>
      <c r="H396" s="135">
        <v>25</v>
      </c>
      <c r="I396" s="135">
        <v>0</v>
      </c>
      <c r="J396" s="135">
        <f t="shared" ref="J396" si="14">SUM(E396:I396)</f>
        <v>88</v>
      </c>
      <c r="K396" s="123" t="s">
        <v>7</v>
      </c>
      <c r="L396" s="136"/>
      <c r="M396" s="137" t="s">
        <v>894</v>
      </c>
      <c r="P396" s="1">
        <v>13</v>
      </c>
    </row>
    <row r="397" spans="1:16" ht="31.5">
      <c r="A397" s="1">
        <v>14</v>
      </c>
      <c r="B397" s="133" t="s">
        <v>917</v>
      </c>
      <c r="C397" s="134" t="s">
        <v>918</v>
      </c>
      <c r="D397" s="92" t="s">
        <v>893</v>
      </c>
      <c r="E397" s="135">
        <v>20</v>
      </c>
      <c r="F397" s="135">
        <v>25</v>
      </c>
      <c r="G397" s="135">
        <v>20</v>
      </c>
      <c r="H397" s="135">
        <v>25</v>
      </c>
      <c r="I397" s="135">
        <v>5</v>
      </c>
      <c r="J397" s="135">
        <f t="shared" si="12"/>
        <v>95</v>
      </c>
      <c r="K397" s="123" t="s">
        <v>432</v>
      </c>
      <c r="L397" s="136"/>
      <c r="M397" s="137" t="s">
        <v>894</v>
      </c>
      <c r="P397" s="1">
        <v>14</v>
      </c>
    </row>
    <row r="398" spans="1:16" ht="31.5">
      <c r="A398" s="1">
        <v>15</v>
      </c>
      <c r="B398" s="133" t="s">
        <v>919</v>
      </c>
      <c r="C398" s="134" t="s">
        <v>920</v>
      </c>
      <c r="D398" s="92" t="s">
        <v>893</v>
      </c>
      <c r="E398" s="135">
        <v>18</v>
      </c>
      <c r="F398" s="135">
        <v>25</v>
      </c>
      <c r="G398" s="135">
        <v>20</v>
      </c>
      <c r="H398" s="135">
        <v>25</v>
      </c>
      <c r="I398" s="135">
        <v>0</v>
      </c>
      <c r="J398" s="135">
        <f t="shared" si="12"/>
        <v>88</v>
      </c>
      <c r="K398" s="123" t="s">
        <v>7</v>
      </c>
      <c r="L398" s="136"/>
      <c r="M398" s="137" t="s">
        <v>894</v>
      </c>
      <c r="P398" s="1">
        <v>15</v>
      </c>
    </row>
    <row r="399" spans="1:16" ht="31.5">
      <c r="A399" s="1">
        <v>16</v>
      </c>
      <c r="B399" s="133" t="s">
        <v>921</v>
      </c>
      <c r="C399" s="134" t="s">
        <v>922</v>
      </c>
      <c r="D399" s="92" t="s">
        <v>893</v>
      </c>
      <c r="E399" s="135">
        <v>18</v>
      </c>
      <c r="F399" s="135">
        <v>25</v>
      </c>
      <c r="G399" s="135">
        <v>20</v>
      </c>
      <c r="H399" s="135">
        <v>25</v>
      </c>
      <c r="I399" s="135">
        <v>0</v>
      </c>
      <c r="J399" s="135">
        <f t="shared" si="12"/>
        <v>88</v>
      </c>
      <c r="K399" s="123" t="s">
        <v>7</v>
      </c>
      <c r="L399" s="136"/>
      <c r="M399" s="137" t="s">
        <v>894</v>
      </c>
      <c r="P399" s="1">
        <v>16</v>
      </c>
    </row>
    <row r="400" spans="1:16" ht="31.5">
      <c r="A400" s="1">
        <v>17</v>
      </c>
      <c r="B400" s="133" t="s">
        <v>923</v>
      </c>
      <c r="C400" s="134" t="s">
        <v>924</v>
      </c>
      <c r="D400" s="92" t="s">
        <v>893</v>
      </c>
      <c r="E400" s="135">
        <v>20</v>
      </c>
      <c r="F400" s="135">
        <v>20</v>
      </c>
      <c r="G400" s="135">
        <v>20</v>
      </c>
      <c r="H400" s="135">
        <v>25</v>
      </c>
      <c r="I400" s="135">
        <v>0</v>
      </c>
      <c r="J400" s="135">
        <f>SUM(E400:I400)</f>
        <v>85</v>
      </c>
      <c r="K400" s="123" t="s">
        <v>7</v>
      </c>
      <c r="L400" s="136"/>
      <c r="M400" s="137" t="s">
        <v>894</v>
      </c>
      <c r="P400" s="1">
        <v>17</v>
      </c>
    </row>
    <row r="401" spans="1:16" ht="31.5">
      <c r="A401" s="1">
        <v>18</v>
      </c>
      <c r="B401" s="133" t="s">
        <v>925</v>
      </c>
      <c r="C401" s="134" t="s">
        <v>926</v>
      </c>
      <c r="D401" s="92" t="s">
        <v>893</v>
      </c>
      <c r="E401" s="135">
        <v>20</v>
      </c>
      <c r="F401" s="135">
        <v>23</v>
      </c>
      <c r="G401" s="135">
        <v>20</v>
      </c>
      <c r="H401" s="135">
        <v>25</v>
      </c>
      <c r="I401" s="135">
        <v>0</v>
      </c>
      <c r="J401" s="135">
        <f>SUM(E401:I401)</f>
        <v>88</v>
      </c>
      <c r="K401" s="123" t="s">
        <v>7</v>
      </c>
      <c r="L401" s="136"/>
      <c r="M401" s="137" t="s">
        <v>894</v>
      </c>
      <c r="P401" s="1">
        <v>18</v>
      </c>
    </row>
    <row r="402" spans="1:16" ht="31.5">
      <c r="A402" s="1">
        <v>19</v>
      </c>
      <c r="B402" s="133" t="s">
        <v>927</v>
      </c>
      <c r="C402" s="134" t="s">
        <v>928</v>
      </c>
      <c r="D402" s="92" t="s">
        <v>893</v>
      </c>
      <c r="E402" s="135">
        <v>20</v>
      </c>
      <c r="F402" s="135">
        <v>23</v>
      </c>
      <c r="G402" s="135">
        <v>20</v>
      </c>
      <c r="H402" s="135">
        <v>25</v>
      </c>
      <c r="I402" s="135">
        <v>0</v>
      </c>
      <c r="J402" s="135">
        <f t="shared" si="12"/>
        <v>88</v>
      </c>
      <c r="K402" s="123" t="s">
        <v>7</v>
      </c>
      <c r="L402" s="136"/>
      <c r="M402" s="137" t="s">
        <v>894</v>
      </c>
      <c r="P402" s="1">
        <v>19</v>
      </c>
    </row>
    <row r="403" spans="1:16" ht="31.5">
      <c r="A403" s="1">
        <v>20</v>
      </c>
      <c r="B403" s="133" t="s">
        <v>929</v>
      </c>
      <c r="C403" s="143" t="s">
        <v>930</v>
      </c>
      <c r="D403" s="92" t="s">
        <v>893</v>
      </c>
      <c r="E403" s="135">
        <v>18</v>
      </c>
      <c r="F403" s="135">
        <v>25</v>
      </c>
      <c r="G403" s="135">
        <v>20</v>
      </c>
      <c r="H403" s="135">
        <v>25</v>
      </c>
      <c r="I403" s="135">
        <v>0</v>
      </c>
      <c r="J403" s="135">
        <f t="shared" si="12"/>
        <v>88</v>
      </c>
      <c r="K403" s="123" t="s">
        <v>7</v>
      </c>
      <c r="L403" s="136"/>
      <c r="M403" s="137" t="s">
        <v>894</v>
      </c>
      <c r="N403" s="111"/>
      <c r="O403" s="111" t="s">
        <v>435</v>
      </c>
      <c r="P403" s="1">
        <v>20</v>
      </c>
    </row>
    <row r="404" spans="1:16" ht="31.5">
      <c r="A404" s="1">
        <v>21</v>
      </c>
      <c r="B404" s="133" t="s">
        <v>931</v>
      </c>
      <c r="C404" s="134" t="s">
        <v>932</v>
      </c>
      <c r="D404" s="92" t="s">
        <v>893</v>
      </c>
      <c r="E404" s="135">
        <v>20</v>
      </c>
      <c r="F404" s="135">
        <v>23</v>
      </c>
      <c r="G404" s="135">
        <v>20</v>
      </c>
      <c r="H404" s="135">
        <v>25</v>
      </c>
      <c r="I404" s="135">
        <v>0</v>
      </c>
      <c r="J404" s="135">
        <f t="shared" si="12"/>
        <v>88</v>
      </c>
      <c r="K404" s="123" t="s">
        <v>7</v>
      </c>
      <c r="L404" s="136"/>
      <c r="M404" s="137" t="s">
        <v>894</v>
      </c>
      <c r="P404" s="1">
        <v>21</v>
      </c>
    </row>
    <row r="405" spans="1:16" ht="31.5">
      <c r="A405" s="1">
        <v>22</v>
      </c>
      <c r="B405" s="133" t="s">
        <v>933</v>
      </c>
      <c r="C405" s="134" t="s">
        <v>615</v>
      </c>
      <c r="D405" s="92" t="s">
        <v>893</v>
      </c>
      <c r="E405" s="135">
        <v>20</v>
      </c>
      <c r="F405" s="135">
        <v>23</v>
      </c>
      <c r="G405" s="135">
        <v>20</v>
      </c>
      <c r="H405" s="135">
        <v>25</v>
      </c>
      <c r="I405" s="135">
        <v>0</v>
      </c>
      <c r="J405" s="135">
        <f>SUM(E405:I405)</f>
        <v>88</v>
      </c>
      <c r="K405" s="123" t="s">
        <v>7</v>
      </c>
      <c r="L405" s="136"/>
      <c r="M405" s="137" t="s">
        <v>894</v>
      </c>
      <c r="O405" s="1" t="s">
        <v>267</v>
      </c>
      <c r="P405" s="1">
        <v>22</v>
      </c>
    </row>
    <row r="406" spans="1:16" ht="31.5">
      <c r="A406" s="1">
        <v>23</v>
      </c>
      <c r="B406" s="133" t="s">
        <v>934</v>
      </c>
      <c r="C406" s="134" t="s">
        <v>935</v>
      </c>
      <c r="D406" s="92" t="s">
        <v>893</v>
      </c>
      <c r="E406" s="135">
        <v>18</v>
      </c>
      <c r="F406" s="135">
        <v>23</v>
      </c>
      <c r="G406" s="135">
        <v>20</v>
      </c>
      <c r="H406" s="135">
        <v>25</v>
      </c>
      <c r="I406" s="135">
        <v>5</v>
      </c>
      <c r="J406" s="135">
        <f>SUM(E406:I406)</f>
        <v>91</v>
      </c>
      <c r="K406" s="123" t="s">
        <v>432</v>
      </c>
      <c r="L406" s="136"/>
      <c r="M406" s="137" t="s">
        <v>894</v>
      </c>
      <c r="O406" s="1" t="s">
        <v>267</v>
      </c>
      <c r="P406" s="1">
        <v>23</v>
      </c>
    </row>
    <row r="407" spans="1:16" ht="31.5">
      <c r="A407" s="1">
        <v>24</v>
      </c>
      <c r="B407" s="133" t="s">
        <v>936</v>
      </c>
      <c r="C407" s="143" t="s">
        <v>937</v>
      </c>
      <c r="D407" s="92" t="s">
        <v>893</v>
      </c>
      <c r="E407" s="135">
        <v>20</v>
      </c>
      <c r="F407" s="135">
        <v>25</v>
      </c>
      <c r="G407" s="135">
        <v>20</v>
      </c>
      <c r="H407" s="135">
        <v>22</v>
      </c>
      <c r="I407" s="135">
        <v>0</v>
      </c>
      <c r="J407" s="135">
        <f>SUM(E407:I407)</f>
        <v>87</v>
      </c>
      <c r="K407" s="123" t="s">
        <v>7</v>
      </c>
      <c r="L407" s="136"/>
      <c r="M407" s="137" t="s">
        <v>894</v>
      </c>
      <c r="P407" s="1">
        <v>24</v>
      </c>
    </row>
    <row r="408" spans="1:16" ht="31.5">
      <c r="A408" s="1">
        <v>25</v>
      </c>
      <c r="B408" s="133" t="s">
        <v>938</v>
      </c>
      <c r="C408" s="134" t="s">
        <v>939</v>
      </c>
      <c r="D408" s="92" t="s">
        <v>893</v>
      </c>
      <c r="E408" s="135">
        <v>20</v>
      </c>
      <c r="F408" s="135">
        <v>23</v>
      </c>
      <c r="G408" s="135">
        <v>20</v>
      </c>
      <c r="H408" s="135">
        <v>25</v>
      </c>
      <c r="I408" s="135">
        <v>0</v>
      </c>
      <c r="J408" s="135">
        <f t="shared" si="12"/>
        <v>88</v>
      </c>
      <c r="K408" s="123" t="s">
        <v>7</v>
      </c>
      <c r="L408" s="136"/>
      <c r="M408" s="137" t="s">
        <v>894</v>
      </c>
      <c r="P408" s="1">
        <v>25</v>
      </c>
    </row>
    <row r="409" spans="1:16" ht="31.5">
      <c r="A409" s="1">
        <v>26</v>
      </c>
      <c r="B409" s="133" t="s">
        <v>940</v>
      </c>
      <c r="C409" s="134" t="s">
        <v>941</v>
      </c>
      <c r="D409" s="92" t="s">
        <v>893</v>
      </c>
      <c r="E409" s="135">
        <v>18</v>
      </c>
      <c r="F409" s="135">
        <v>22</v>
      </c>
      <c r="G409" s="135">
        <v>20</v>
      </c>
      <c r="H409" s="135">
        <v>25</v>
      </c>
      <c r="I409" s="135">
        <v>0</v>
      </c>
      <c r="J409" s="135">
        <f t="shared" si="12"/>
        <v>85</v>
      </c>
      <c r="K409" s="123" t="s">
        <v>7</v>
      </c>
      <c r="L409" s="136"/>
      <c r="M409" s="137" t="s">
        <v>894</v>
      </c>
      <c r="P409" s="1">
        <v>26</v>
      </c>
    </row>
    <row r="410" spans="1:16" ht="31.5">
      <c r="A410" s="1">
        <v>27</v>
      </c>
      <c r="B410" s="133" t="s">
        <v>942</v>
      </c>
      <c r="C410" s="134" t="s">
        <v>943</v>
      </c>
      <c r="D410" s="92" t="s">
        <v>893</v>
      </c>
      <c r="E410" s="135">
        <v>20</v>
      </c>
      <c r="F410" s="135">
        <v>25</v>
      </c>
      <c r="G410" s="135">
        <v>20</v>
      </c>
      <c r="H410" s="135">
        <v>25</v>
      </c>
      <c r="I410" s="135">
        <v>0</v>
      </c>
      <c r="J410" s="135">
        <f t="shared" si="12"/>
        <v>90</v>
      </c>
      <c r="K410" s="123" t="s">
        <v>432</v>
      </c>
      <c r="L410" s="136"/>
      <c r="M410" s="137" t="s">
        <v>894</v>
      </c>
      <c r="O410" s="1" t="s">
        <v>267</v>
      </c>
      <c r="P410" s="1">
        <v>27</v>
      </c>
    </row>
    <row r="411" spans="1:16" ht="31.5">
      <c r="A411" s="1">
        <v>28</v>
      </c>
      <c r="B411" s="133" t="s">
        <v>944</v>
      </c>
      <c r="C411" s="134" t="s">
        <v>945</v>
      </c>
      <c r="D411" s="92" t="s">
        <v>893</v>
      </c>
      <c r="E411" s="135">
        <v>20</v>
      </c>
      <c r="F411" s="135">
        <v>23</v>
      </c>
      <c r="G411" s="135">
        <v>20</v>
      </c>
      <c r="H411" s="135">
        <v>25</v>
      </c>
      <c r="I411" s="135">
        <v>0</v>
      </c>
      <c r="J411" s="135">
        <f t="shared" si="12"/>
        <v>88</v>
      </c>
      <c r="K411" s="123" t="s">
        <v>7</v>
      </c>
      <c r="L411" s="136"/>
      <c r="M411" s="137" t="s">
        <v>894</v>
      </c>
      <c r="P411" s="1">
        <v>28</v>
      </c>
    </row>
    <row r="412" spans="1:16" ht="31.5">
      <c r="A412" s="1">
        <v>29</v>
      </c>
      <c r="B412" s="133" t="s">
        <v>946</v>
      </c>
      <c r="C412" s="134" t="s">
        <v>947</v>
      </c>
      <c r="D412" s="92" t="s">
        <v>893</v>
      </c>
      <c r="E412" s="135">
        <v>20</v>
      </c>
      <c r="F412" s="135">
        <v>20</v>
      </c>
      <c r="G412" s="135">
        <v>20</v>
      </c>
      <c r="H412" s="135">
        <v>25</v>
      </c>
      <c r="I412" s="135">
        <v>0</v>
      </c>
      <c r="J412" s="135">
        <f t="shared" si="12"/>
        <v>85</v>
      </c>
      <c r="K412" s="123" t="s">
        <v>7</v>
      </c>
      <c r="L412" s="136"/>
      <c r="M412" s="137" t="s">
        <v>894</v>
      </c>
      <c r="P412" s="1">
        <v>29</v>
      </c>
    </row>
    <row r="413" spans="1:16" ht="31.5">
      <c r="A413" s="1">
        <v>30</v>
      </c>
      <c r="B413" s="133" t="s">
        <v>948</v>
      </c>
      <c r="C413" s="134" t="s">
        <v>949</v>
      </c>
      <c r="D413" s="92" t="s">
        <v>893</v>
      </c>
      <c r="E413" s="135">
        <v>20</v>
      </c>
      <c r="F413" s="135">
        <v>25</v>
      </c>
      <c r="G413" s="135">
        <v>20</v>
      </c>
      <c r="H413" s="135">
        <v>23</v>
      </c>
      <c r="I413" s="135">
        <v>0</v>
      </c>
      <c r="J413" s="135">
        <f t="shared" si="12"/>
        <v>88</v>
      </c>
      <c r="K413" s="123" t="s">
        <v>7</v>
      </c>
      <c r="L413" s="136"/>
      <c r="M413" s="137" t="s">
        <v>894</v>
      </c>
    </row>
    <row r="414" spans="1:16" ht="31.5">
      <c r="A414" s="1">
        <v>31</v>
      </c>
      <c r="B414" s="133" t="s">
        <v>950</v>
      </c>
      <c r="C414" s="134" t="s">
        <v>951</v>
      </c>
      <c r="D414" s="92" t="s">
        <v>893</v>
      </c>
      <c r="E414" s="135">
        <v>20</v>
      </c>
      <c r="F414" s="135">
        <v>22</v>
      </c>
      <c r="G414" s="135">
        <v>20</v>
      </c>
      <c r="H414" s="135">
        <v>25</v>
      </c>
      <c r="I414" s="135">
        <v>0</v>
      </c>
      <c r="J414" s="135">
        <f t="shared" si="12"/>
        <v>87</v>
      </c>
      <c r="K414" s="123" t="s">
        <v>7</v>
      </c>
      <c r="L414" s="136"/>
      <c r="M414" s="137" t="s">
        <v>894</v>
      </c>
    </row>
    <row r="415" spans="1:16" ht="31.5">
      <c r="A415" s="1">
        <v>32</v>
      </c>
      <c r="B415" s="133" t="s">
        <v>952</v>
      </c>
      <c r="C415" s="134" t="s">
        <v>953</v>
      </c>
      <c r="D415" s="92" t="s">
        <v>893</v>
      </c>
      <c r="E415" s="135">
        <v>20</v>
      </c>
      <c r="F415" s="135">
        <v>20</v>
      </c>
      <c r="G415" s="135">
        <v>20</v>
      </c>
      <c r="H415" s="135">
        <v>25</v>
      </c>
      <c r="I415" s="135">
        <v>0</v>
      </c>
      <c r="J415" s="135">
        <f t="shared" si="12"/>
        <v>85</v>
      </c>
      <c r="K415" s="123" t="s">
        <v>7</v>
      </c>
      <c r="L415" s="136"/>
      <c r="M415" s="137" t="s">
        <v>894</v>
      </c>
      <c r="O415" s="1" t="s">
        <v>267</v>
      </c>
    </row>
    <row r="416" spans="1:16" ht="31.5">
      <c r="A416" s="1">
        <v>33</v>
      </c>
      <c r="B416" s="133" t="s">
        <v>954</v>
      </c>
      <c r="C416" s="134" t="s">
        <v>955</v>
      </c>
      <c r="D416" s="92" t="s">
        <v>893</v>
      </c>
      <c r="E416" s="144">
        <v>20</v>
      </c>
      <c r="F416" s="144">
        <v>20</v>
      </c>
      <c r="G416" s="144">
        <v>20</v>
      </c>
      <c r="H416" s="144">
        <v>25</v>
      </c>
      <c r="I416" s="144">
        <v>0</v>
      </c>
      <c r="J416" s="144">
        <f t="shared" si="12"/>
        <v>85</v>
      </c>
      <c r="K416" s="123" t="s">
        <v>7</v>
      </c>
      <c r="L416" s="145"/>
      <c r="M416" s="137" t="s">
        <v>894</v>
      </c>
    </row>
    <row r="417" spans="1:15" ht="31.5">
      <c r="A417" s="1">
        <v>34</v>
      </c>
      <c r="B417" s="146" t="s">
        <v>956</v>
      </c>
      <c r="C417" s="147" t="s">
        <v>957</v>
      </c>
      <c r="D417" s="92" t="s">
        <v>893</v>
      </c>
      <c r="E417" s="148">
        <v>20</v>
      </c>
      <c r="F417" s="148">
        <v>20</v>
      </c>
      <c r="G417" s="148">
        <v>20</v>
      </c>
      <c r="H417" s="148">
        <v>25</v>
      </c>
      <c r="I417" s="148">
        <v>0</v>
      </c>
      <c r="J417" s="148">
        <f t="shared" si="12"/>
        <v>85</v>
      </c>
      <c r="K417" s="123" t="s">
        <v>7</v>
      </c>
      <c r="L417" s="149"/>
      <c r="M417" s="137" t="s">
        <v>894</v>
      </c>
    </row>
    <row r="418" spans="1:15" ht="31.5">
      <c r="A418" s="1">
        <v>35</v>
      </c>
      <c r="B418" s="133" t="s">
        <v>958</v>
      </c>
      <c r="C418" s="134" t="s">
        <v>959</v>
      </c>
      <c r="D418" s="92" t="s">
        <v>893</v>
      </c>
      <c r="E418" s="135">
        <v>20</v>
      </c>
      <c r="F418" s="135">
        <v>25</v>
      </c>
      <c r="G418" s="135">
        <v>20</v>
      </c>
      <c r="H418" s="135">
        <v>25</v>
      </c>
      <c r="I418" s="135">
        <v>2</v>
      </c>
      <c r="J418" s="135">
        <f t="shared" si="12"/>
        <v>92</v>
      </c>
      <c r="K418" s="123" t="s">
        <v>432</v>
      </c>
      <c r="L418" s="123"/>
      <c r="M418" s="137" t="s">
        <v>894</v>
      </c>
    </row>
    <row r="419" spans="1:15" ht="31.5">
      <c r="A419" s="1">
        <v>36</v>
      </c>
      <c r="B419" s="133" t="s">
        <v>960</v>
      </c>
      <c r="C419" s="134" t="s">
        <v>961</v>
      </c>
      <c r="D419" s="92" t="s">
        <v>893</v>
      </c>
      <c r="E419" s="135">
        <v>20</v>
      </c>
      <c r="F419" s="135">
        <v>20</v>
      </c>
      <c r="G419" s="135">
        <v>20</v>
      </c>
      <c r="H419" s="135">
        <v>25</v>
      </c>
      <c r="I419" s="135">
        <v>0</v>
      </c>
      <c r="J419" s="135">
        <f t="shared" si="12"/>
        <v>85</v>
      </c>
      <c r="K419" s="123" t="s">
        <v>7</v>
      </c>
      <c r="L419" s="123"/>
      <c r="M419" s="137" t="s">
        <v>894</v>
      </c>
    </row>
    <row r="420" spans="1:15" ht="31.5">
      <c r="A420" s="1">
        <v>37</v>
      </c>
      <c r="B420" s="133" t="s">
        <v>962</v>
      </c>
      <c r="C420" s="134" t="s">
        <v>963</v>
      </c>
      <c r="D420" s="92" t="s">
        <v>893</v>
      </c>
      <c r="E420" s="135">
        <v>20</v>
      </c>
      <c r="F420" s="135">
        <v>23</v>
      </c>
      <c r="G420" s="135">
        <v>20</v>
      </c>
      <c r="H420" s="135">
        <v>25</v>
      </c>
      <c r="I420" s="135">
        <v>0</v>
      </c>
      <c r="J420" s="135">
        <f t="shared" si="12"/>
        <v>88</v>
      </c>
      <c r="K420" s="123" t="s">
        <v>7</v>
      </c>
      <c r="L420" s="123"/>
      <c r="M420" s="137" t="s">
        <v>894</v>
      </c>
    </row>
    <row r="421" spans="1:15" ht="31.5">
      <c r="A421" s="1">
        <v>38</v>
      </c>
      <c r="B421" s="133" t="s">
        <v>964</v>
      </c>
      <c r="C421" s="134" t="s">
        <v>965</v>
      </c>
      <c r="D421" s="92" t="s">
        <v>893</v>
      </c>
      <c r="E421" s="135">
        <v>20</v>
      </c>
      <c r="F421" s="135">
        <v>23</v>
      </c>
      <c r="G421" s="135">
        <v>20</v>
      </c>
      <c r="H421" s="135">
        <v>25</v>
      </c>
      <c r="I421" s="135">
        <v>0</v>
      </c>
      <c r="J421" s="135">
        <f t="shared" si="12"/>
        <v>88</v>
      </c>
      <c r="K421" s="123" t="s">
        <v>7</v>
      </c>
      <c r="L421" s="123"/>
      <c r="M421" s="137" t="s">
        <v>894</v>
      </c>
    </row>
    <row r="422" spans="1:15" ht="31.5">
      <c r="A422" s="1">
        <v>39</v>
      </c>
      <c r="B422" s="133" t="s">
        <v>966</v>
      </c>
      <c r="C422" s="134" t="s">
        <v>967</v>
      </c>
      <c r="D422" s="92" t="s">
        <v>893</v>
      </c>
      <c r="E422" s="135">
        <v>20</v>
      </c>
      <c r="F422" s="135">
        <v>20</v>
      </c>
      <c r="G422" s="135">
        <v>20</v>
      </c>
      <c r="H422" s="135">
        <v>25</v>
      </c>
      <c r="I422" s="135">
        <v>0</v>
      </c>
      <c r="J422" s="135">
        <f t="shared" si="12"/>
        <v>85</v>
      </c>
      <c r="K422" s="123" t="s">
        <v>7</v>
      </c>
      <c r="L422" s="150"/>
      <c r="M422" s="137" t="s">
        <v>894</v>
      </c>
      <c r="O422" s="1" t="s">
        <v>267</v>
      </c>
    </row>
    <row r="423" spans="1:15" ht="31.5">
      <c r="A423" s="1">
        <v>40</v>
      </c>
      <c r="B423" s="133" t="s">
        <v>968</v>
      </c>
      <c r="C423" s="134" t="s">
        <v>969</v>
      </c>
      <c r="D423" s="92" t="s">
        <v>893</v>
      </c>
      <c r="E423" s="135">
        <v>18</v>
      </c>
      <c r="F423" s="135">
        <v>23</v>
      </c>
      <c r="G423" s="135">
        <v>20</v>
      </c>
      <c r="H423" s="135">
        <v>25</v>
      </c>
      <c r="I423" s="135">
        <v>0</v>
      </c>
      <c r="J423" s="135">
        <f t="shared" si="12"/>
        <v>86</v>
      </c>
      <c r="K423" s="123" t="s">
        <v>7</v>
      </c>
      <c r="L423" s="123"/>
      <c r="M423" s="137" t="s">
        <v>894</v>
      </c>
    </row>
    <row r="424" spans="1:15" ht="31.5">
      <c r="A424" s="1">
        <v>41</v>
      </c>
      <c r="B424" s="151" t="s">
        <v>970</v>
      </c>
      <c r="C424" s="134" t="s">
        <v>388</v>
      </c>
      <c r="D424" s="92" t="s">
        <v>893</v>
      </c>
      <c r="E424" s="135">
        <v>20</v>
      </c>
      <c r="F424" s="135">
        <v>25</v>
      </c>
      <c r="G424" s="135">
        <v>20</v>
      </c>
      <c r="H424" s="135">
        <v>25</v>
      </c>
      <c r="I424" s="135">
        <v>2</v>
      </c>
      <c r="J424" s="135">
        <f t="shared" si="12"/>
        <v>92</v>
      </c>
      <c r="K424" s="123" t="s">
        <v>432</v>
      </c>
      <c r="L424" s="123"/>
      <c r="M424" s="137" t="s">
        <v>894</v>
      </c>
    </row>
    <row r="425" spans="1:15" ht="15.75">
      <c r="A425" s="152">
        <v>1</v>
      </c>
      <c r="B425" s="153" t="s">
        <v>971</v>
      </c>
      <c r="C425" s="154" t="s">
        <v>972</v>
      </c>
      <c r="D425" s="155" t="s">
        <v>973</v>
      </c>
      <c r="E425" s="156">
        <v>15</v>
      </c>
      <c r="F425" s="156">
        <v>25</v>
      </c>
      <c r="G425" s="156">
        <v>20</v>
      </c>
      <c r="H425" s="156">
        <v>22</v>
      </c>
      <c r="I425" s="156">
        <v>0</v>
      </c>
      <c r="J425" s="156">
        <f>SUM(E425:I425)</f>
        <v>82</v>
      </c>
      <c r="K425" s="157" t="s">
        <v>7</v>
      </c>
      <c r="L425" s="158"/>
      <c r="M425" s="1" t="s">
        <v>974</v>
      </c>
    </row>
    <row r="426" spans="1:15" ht="15.75">
      <c r="A426" s="159">
        <v>2</v>
      </c>
      <c r="B426" s="153" t="s">
        <v>975</v>
      </c>
      <c r="C426" s="154" t="s">
        <v>976</v>
      </c>
      <c r="D426" s="155" t="s">
        <v>973</v>
      </c>
      <c r="E426" s="156">
        <v>20</v>
      </c>
      <c r="F426" s="156">
        <v>25</v>
      </c>
      <c r="G426" s="156">
        <v>20</v>
      </c>
      <c r="H426" s="156">
        <v>25</v>
      </c>
      <c r="I426" s="156">
        <v>5</v>
      </c>
      <c r="J426" s="156">
        <f>SUM(E426:I426)</f>
        <v>95</v>
      </c>
      <c r="K426" s="157" t="s">
        <v>319</v>
      </c>
      <c r="L426" s="158"/>
      <c r="M426" s="1" t="s">
        <v>974</v>
      </c>
    </row>
    <row r="427" spans="1:15" ht="15.75">
      <c r="A427" s="152">
        <v>3</v>
      </c>
      <c r="B427" s="153" t="s">
        <v>977</v>
      </c>
      <c r="C427" s="154" t="s">
        <v>978</v>
      </c>
      <c r="D427" s="155" t="s">
        <v>973</v>
      </c>
      <c r="E427" s="156">
        <v>20</v>
      </c>
      <c r="F427" s="156">
        <v>25</v>
      </c>
      <c r="G427" s="156">
        <v>20</v>
      </c>
      <c r="H427" s="156">
        <v>25</v>
      </c>
      <c r="I427" s="156">
        <v>0</v>
      </c>
      <c r="J427" s="156">
        <f>SUM(E427:I427)</f>
        <v>90</v>
      </c>
      <c r="K427" s="157" t="s">
        <v>319</v>
      </c>
      <c r="L427" s="158"/>
      <c r="M427" s="1" t="s">
        <v>974</v>
      </c>
    </row>
    <row r="428" spans="1:15" ht="15.75">
      <c r="A428" s="159">
        <v>4</v>
      </c>
      <c r="B428" s="153" t="s">
        <v>979</v>
      </c>
      <c r="C428" s="154" t="s">
        <v>980</v>
      </c>
      <c r="D428" s="155" t="s">
        <v>973</v>
      </c>
      <c r="E428" s="156">
        <v>20</v>
      </c>
      <c r="F428" s="156">
        <v>22</v>
      </c>
      <c r="G428" s="156">
        <v>20</v>
      </c>
      <c r="H428" s="156">
        <v>20</v>
      </c>
      <c r="I428" s="156">
        <v>0</v>
      </c>
      <c r="J428" s="156">
        <v>82</v>
      </c>
      <c r="K428" s="157" t="s">
        <v>7</v>
      </c>
      <c r="L428" s="158"/>
      <c r="M428" s="1" t="s">
        <v>974</v>
      </c>
    </row>
    <row r="429" spans="1:15" ht="15.75">
      <c r="A429" s="152">
        <v>5</v>
      </c>
      <c r="B429" s="153" t="s">
        <v>981</v>
      </c>
      <c r="C429" s="154" t="s">
        <v>982</v>
      </c>
      <c r="D429" s="155" t="s">
        <v>973</v>
      </c>
      <c r="E429" s="156">
        <v>15</v>
      </c>
      <c r="F429" s="156">
        <v>25</v>
      </c>
      <c r="G429" s="156">
        <v>20</v>
      </c>
      <c r="H429" s="156">
        <v>23</v>
      </c>
      <c r="I429" s="156">
        <v>0</v>
      </c>
      <c r="J429" s="156">
        <f>SUM(E429:I429)</f>
        <v>83</v>
      </c>
      <c r="K429" s="157" t="s">
        <v>7</v>
      </c>
      <c r="L429" s="158"/>
      <c r="M429" s="1" t="s">
        <v>974</v>
      </c>
      <c r="N429" s="111"/>
      <c r="O429" s="111" t="s">
        <v>435</v>
      </c>
    </row>
    <row r="430" spans="1:15" ht="15.75">
      <c r="A430" s="159">
        <v>6</v>
      </c>
      <c r="B430" s="153" t="s">
        <v>983</v>
      </c>
      <c r="C430" s="154" t="s">
        <v>984</v>
      </c>
      <c r="D430" s="155" t="s">
        <v>973</v>
      </c>
      <c r="E430" s="156">
        <v>20</v>
      </c>
      <c r="F430" s="156">
        <v>25</v>
      </c>
      <c r="G430" s="156">
        <v>20</v>
      </c>
      <c r="H430" s="156">
        <v>22</v>
      </c>
      <c r="I430" s="156">
        <v>0</v>
      </c>
      <c r="J430" s="156">
        <f t="shared" ref="J430:J433" si="15">SUM(E430:I430)</f>
        <v>87</v>
      </c>
      <c r="K430" s="157" t="s">
        <v>7</v>
      </c>
      <c r="L430" s="158"/>
      <c r="M430" s="1" t="s">
        <v>974</v>
      </c>
    </row>
    <row r="431" spans="1:15" ht="15.75">
      <c r="A431" s="152">
        <v>7</v>
      </c>
      <c r="B431" s="153" t="s">
        <v>985</v>
      </c>
      <c r="C431" s="154" t="s">
        <v>986</v>
      </c>
      <c r="D431" s="155" t="s">
        <v>973</v>
      </c>
      <c r="E431" s="156">
        <v>20</v>
      </c>
      <c r="F431" s="156">
        <v>25</v>
      </c>
      <c r="G431" s="156">
        <v>20</v>
      </c>
      <c r="H431" s="156">
        <v>25</v>
      </c>
      <c r="I431" s="156">
        <v>5</v>
      </c>
      <c r="J431" s="156">
        <f t="shared" si="15"/>
        <v>95</v>
      </c>
      <c r="K431" s="157" t="s">
        <v>319</v>
      </c>
      <c r="L431" s="158"/>
      <c r="M431" s="1" t="s">
        <v>974</v>
      </c>
    </row>
    <row r="432" spans="1:15" ht="15.75">
      <c r="A432" s="159">
        <v>8</v>
      </c>
      <c r="B432" s="153" t="s">
        <v>987</v>
      </c>
      <c r="C432" s="154" t="s">
        <v>988</v>
      </c>
      <c r="D432" s="155" t="s">
        <v>973</v>
      </c>
      <c r="E432" s="156">
        <v>15</v>
      </c>
      <c r="F432" s="156">
        <v>25</v>
      </c>
      <c r="G432" s="156">
        <v>20</v>
      </c>
      <c r="H432" s="156">
        <v>25</v>
      </c>
      <c r="I432" s="156">
        <v>0</v>
      </c>
      <c r="J432" s="156">
        <f t="shared" si="15"/>
        <v>85</v>
      </c>
      <c r="K432" s="157" t="s">
        <v>7</v>
      </c>
      <c r="L432" s="158"/>
      <c r="M432" s="1" t="s">
        <v>974</v>
      </c>
    </row>
    <row r="433" spans="1:15" ht="15.75">
      <c r="A433" s="152">
        <v>9</v>
      </c>
      <c r="B433" s="153" t="s">
        <v>989</v>
      </c>
      <c r="C433" s="154" t="s">
        <v>990</v>
      </c>
      <c r="D433" s="155" t="s">
        <v>973</v>
      </c>
      <c r="E433" s="156">
        <v>20</v>
      </c>
      <c r="F433" s="156">
        <v>23</v>
      </c>
      <c r="G433" s="156">
        <v>20</v>
      </c>
      <c r="H433" s="156">
        <v>25</v>
      </c>
      <c r="I433" s="156">
        <v>5</v>
      </c>
      <c r="J433" s="156">
        <f t="shared" si="15"/>
        <v>93</v>
      </c>
      <c r="K433" s="157" t="s">
        <v>319</v>
      </c>
      <c r="L433" s="158"/>
      <c r="M433" s="1" t="s">
        <v>974</v>
      </c>
    </row>
    <row r="434" spans="1:15" ht="15.75">
      <c r="A434" s="159">
        <v>10</v>
      </c>
      <c r="B434" s="153" t="s">
        <v>991</v>
      </c>
      <c r="C434" s="154" t="s">
        <v>992</v>
      </c>
      <c r="D434" s="155" t="s">
        <v>973</v>
      </c>
      <c r="E434" s="156">
        <v>10</v>
      </c>
      <c r="F434" s="156">
        <v>15</v>
      </c>
      <c r="G434" s="156">
        <v>15</v>
      </c>
      <c r="H434" s="156">
        <v>10</v>
      </c>
      <c r="I434" s="156">
        <v>0</v>
      </c>
      <c r="J434" s="156">
        <v>50</v>
      </c>
      <c r="K434" s="157" t="s">
        <v>9</v>
      </c>
      <c r="L434" s="158"/>
      <c r="M434" s="1" t="s">
        <v>974</v>
      </c>
      <c r="N434" s="111"/>
      <c r="O434" s="111" t="s">
        <v>435</v>
      </c>
    </row>
    <row r="435" spans="1:15" ht="15.75">
      <c r="A435" s="152">
        <v>11</v>
      </c>
      <c r="B435" s="153" t="s">
        <v>993</v>
      </c>
      <c r="C435" s="154" t="s">
        <v>994</v>
      </c>
      <c r="D435" s="155" t="s">
        <v>973</v>
      </c>
      <c r="E435" s="156">
        <v>20</v>
      </c>
      <c r="F435" s="156">
        <v>22</v>
      </c>
      <c r="G435" s="156">
        <v>20</v>
      </c>
      <c r="H435" s="156">
        <v>20</v>
      </c>
      <c r="I435" s="156">
        <v>0</v>
      </c>
      <c r="J435" s="156">
        <v>82</v>
      </c>
      <c r="K435" s="157" t="s">
        <v>7</v>
      </c>
      <c r="L435" s="158"/>
      <c r="M435" s="1" t="s">
        <v>974</v>
      </c>
      <c r="O435" s="1" t="s">
        <v>267</v>
      </c>
    </row>
    <row r="436" spans="1:15" ht="15.75">
      <c r="A436" s="159">
        <v>12</v>
      </c>
      <c r="B436" s="153" t="s">
        <v>995</v>
      </c>
      <c r="C436" s="154" t="s">
        <v>996</v>
      </c>
      <c r="D436" s="155" t="s">
        <v>973</v>
      </c>
      <c r="E436" s="156">
        <v>15</v>
      </c>
      <c r="F436" s="156">
        <v>25</v>
      </c>
      <c r="G436" s="156">
        <v>20</v>
      </c>
      <c r="H436" s="156">
        <v>25</v>
      </c>
      <c r="I436" s="156">
        <v>0</v>
      </c>
      <c r="J436" s="156">
        <f t="shared" ref="J436:J441" si="16">SUM(E436:I436)</f>
        <v>85</v>
      </c>
      <c r="K436" s="157" t="s">
        <v>7</v>
      </c>
      <c r="L436" s="158"/>
      <c r="M436" s="1" t="s">
        <v>974</v>
      </c>
    </row>
    <row r="437" spans="1:15" ht="15.75">
      <c r="A437" s="152">
        <v>13</v>
      </c>
      <c r="B437" s="153" t="s">
        <v>997</v>
      </c>
      <c r="C437" s="154" t="s">
        <v>998</v>
      </c>
      <c r="D437" s="155" t="s">
        <v>973</v>
      </c>
      <c r="E437" s="156">
        <v>18</v>
      </c>
      <c r="F437" s="156">
        <v>25</v>
      </c>
      <c r="G437" s="156">
        <v>20</v>
      </c>
      <c r="H437" s="156">
        <v>25</v>
      </c>
      <c r="I437" s="156">
        <v>0</v>
      </c>
      <c r="J437" s="156">
        <f t="shared" si="16"/>
        <v>88</v>
      </c>
      <c r="K437" s="157" t="s">
        <v>7</v>
      </c>
      <c r="L437" s="158"/>
      <c r="M437" s="1" t="s">
        <v>974</v>
      </c>
    </row>
    <row r="438" spans="1:15" ht="15.75">
      <c r="A438" s="159">
        <v>14</v>
      </c>
      <c r="B438" s="153" t="s">
        <v>999</v>
      </c>
      <c r="C438" s="154" t="s">
        <v>1000</v>
      </c>
      <c r="D438" s="155" t="s">
        <v>973</v>
      </c>
      <c r="E438" s="156">
        <v>15</v>
      </c>
      <c r="F438" s="156">
        <v>25</v>
      </c>
      <c r="G438" s="156">
        <v>20</v>
      </c>
      <c r="H438" s="156">
        <v>25</v>
      </c>
      <c r="I438" s="156">
        <v>0</v>
      </c>
      <c r="J438" s="156">
        <f t="shared" si="16"/>
        <v>85</v>
      </c>
      <c r="K438" s="157" t="s">
        <v>7</v>
      </c>
      <c r="L438" s="158"/>
      <c r="M438" s="1" t="s">
        <v>974</v>
      </c>
    </row>
    <row r="439" spans="1:15" ht="15.75">
      <c r="A439" s="152">
        <v>15</v>
      </c>
      <c r="B439" s="153" t="s">
        <v>1001</v>
      </c>
      <c r="C439" s="154" t="s">
        <v>1002</v>
      </c>
      <c r="D439" s="155" t="s">
        <v>973</v>
      </c>
      <c r="E439" s="156">
        <v>20</v>
      </c>
      <c r="F439" s="156">
        <v>25</v>
      </c>
      <c r="G439" s="156">
        <v>20</v>
      </c>
      <c r="H439" s="156">
        <v>25</v>
      </c>
      <c r="I439" s="156">
        <v>5</v>
      </c>
      <c r="J439" s="156">
        <f t="shared" si="16"/>
        <v>95</v>
      </c>
      <c r="K439" s="157" t="s">
        <v>319</v>
      </c>
      <c r="L439" s="158"/>
      <c r="M439" s="1" t="s">
        <v>974</v>
      </c>
    </row>
    <row r="440" spans="1:15" ht="15.75">
      <c r="A440" s="159">
        <v>16</v>
      </c>
      <c r="B440" s="153" t="s">
        <v>1003</v>
      </c>
      <c r="C440" s="154" t="s">
        <v>1004</v>
      </c>
      <c r="D440" s="155" t="s">
        <v>973</v>
      </c>
      <c r="E440" s="156">
        <v>18</v>
      </c>
      <c r="F440" s="156">
        <v>22</v>
      </c>
      <c r="G440" s="156">
        <v>20</v>
      </c>
      <c r="H440" s="156">
        <v>20</v>
      </c>
      <c r="I440" s="156">
        <v>0</v>
      </c>
      <c r="J440" s="156">
        <v>80</v>
      </c>
      <c r="K440" s="157" t="s">
        <v>7</v>
      </c>
      <c r="L440" s="158"/>
      <c r="M440" s="1" t="s">
        <v>974</v>
      </c>
    </row>
    <row r="441" spans="1:15" ht="15.75">
      <c r="A441" s="152">
        <v>17</v>
      </c>
      <c r="B441" s="153" t="s">
        <v>1005</v>
      </c>
      <c r="C441" s="154" t="s">
        <v>1006</v>
      </c>
      <c r="D441" s="155" t="s">
        <v>973</v>
      </c>
      <c r="E441" s="156">
        <v>20</v>
      </c>
      <c r="F441" s="156">
        <v>20</v>
      </c>
      <c r="G441" s="156">
        <v>20</v>
      </c>
      <c r="H441" s="156">
        <v>25</v>
      </c>
      <c r="I441" s="156">
        <v>0</v>
      </c>
      <c r="J441" s="156">
        <f t="shared" si="16"/>
        <v>85</v>
      </c>
      <c r="K441" s="157" t="s">
        <v>7</v>
      </c>
      <c r="L441" s="158"/>
      <c r="M441" s="1" t="s">
        <v>974</v>
      </c>
    </row>
    <row r="442" spans="1:15" ht="15.75">
      <c r="A442" s="159">
        <v>18</v>
      </c>
      <c r="B442" s="153" t="s">
        <v>1007</v>
      </c>
      <c r="C442" s="154" t="s">
        <v>1008</v>
      </c>
      <c r="D442" s="155" t="s">
        <v>973</v>
      </c>
      <c r="E442" s="156">
        <v>20</v>
      </c>
      <c r="F442" s="156">
        <v>23</v>
      </c>
      <c r="G442" s="156">
        <v>20</v>
      </c>
      <c r="H442" s="156">
        <v>25</v>
      </c>
      <c r="I442" s="156">
        <v>0</v>
      </c>
      <c r="J442" s="156">
        <f>SUM(E442:I442)</f>
        <v>88</v>
      </c>
      <c r="K442" s="157" t="s">
        <v>7</v>
      </c>
      <c r="L442" s="158"/>
      <c r="M442" s="1" t="s">
        <v>974</v>
      </c>
    </row>
    <row r="443" spans="1:15" ht="15.75">
      <c r="A443" s="152">
        <v>19</v>
      </c>
      <c r="B443" s="153" t="s">
        <v>1009</v>
      </c>
      <c r="C443" s="154" t="s">
        <v>1010</v>
      </c>
      <c r="D443" s="155" t="s">
        <v>973</v>
      </c>
      <c r="E443" s="156">
        <v>20</v>
      </c>
      <c r="F443" s="156">
        <v>20</v>
      </c>
      <c r="G443" s="156">
        <v>20</v>
      </c>
      <c r="H443" s="156">
        <v>25</v>
      </c>
      <c r="I443" s="156">
        <v>0</v>
      </c>
      <c r="J443" s="156">
        <f t="shared" ref="J443:J458" si="17">SUM(E443:I443)</f>
        <v>85</v>
      </c>
      <c r="K443" s="157" t="s">
        <v>7</v>
      </c>
      <c r="L443" s="158"/>
      <c r="M443" s="1" t="s">
        <v>974</v>
      </c>
    </row>
    <row r="444" spans="1:15" ht="15.75">
      <c r="A444" s="159">
        <v>20</v>
      </c>
      <c r="B444" s="153" t="s">
        <v>1011</v>
      </c>
      <c r="C444" s="154" t="s">
        <v>1012</v>
      </c>
      <c r="D444" s="155" t="s">
        <v>973</v>
      </c>
      <c r="E444" s="156">
        <v>20</v>
      </c>
      <c r="F444" s="156">
        <v>20</v>
      </c>
      <c r="G444" s="156">
        <v>20</v>
      </c>
      <c r="H444" s="156">
        <v>25</v>
      </c>
      <c r="I444" s="156">
        <v>0</v>
      </c>
      <c r="J444" s="156">
        <f t="shared" si="17"/>
        <v>85</v>
      </c>
      <c r="K444" s="157" t="s">
        <v>7</v>
      </c>
      <c r="L444" s="158"/>
      <c r="M444" s="1" t="s">
        <v>974</v>
      </c>
    </row>
    <row r="445" spans="1:15" ht="15.75">
      <c r="A445" s="152">
        <v>21</v>
      </c>
      <c r="B445" s="153" t="s">
        <v>1013</v>
      </c>
      <c r="C445" s="154" t="s">
        <v>1014</v>
      </c>
      <c r="D445" s="155" t="s">
        <v>973</v>
      </c>
      <c r="E445" s="156">
        <v>20</v>
      </c>
      <c r="F445" s="156">
        <v>25</v>
      </c>
      <c r="G445" s="156">
        <v>20</v>
      </c>
      <c r="H445" s="156">
        <v>25</v>
      </c>
      <c r="I445" s="156">
        <v>2</v>
      </c>
      <c r="J445" s="156">
        <f t="shared" si="17"/>
        <v>92</v>
      </c>
      <c r="K445" s="157" t="s">
        <v>319</v>
      </c>
      <c r="L445" s="158"/>
      <c r="M445" s="1" t="s">
        <v>974</v>
      </c>
      <c r="O445" s="1" t="s">
        <v>267</v>
      </c>
    </row>
    <row r="446" spans="1:15" ht="30">
      <c r="A446" s="159">
        <v>22</v>
      </c>
      <c r="B446" s="153" t="s">
        <v>1015</v>
      </c>
      <c r="C446" s="154" t="s">
        <v>1016</v>
      </c>
      <c r="D446" s="155" t="s">
        <v>1017</v>
      </c>
      <c r="E446" s="156">
        <v>18</v>
      </c>
      <c r="F446" s="156">
        <v>22</v>
      </c>
      <c r="G446" s="156">
        <v>20</v>
      </c>
      <c r="H446" s="156">
        <v>20</v>
      </c>
      <c r="I446" s="156">
        <v>0</v>
      </c>
      <c r="J446" s="156">
        <v>80</v>
      </c>
      <c r="K446" s="157" t="s">
        <v>7</v>
      </c>
      <c r="L446" s="158"/>
      <c r="M446" s="1" t="s">
        <v>974</v>
      </c>
      <c r="O446" s="1" t="s">
        <v>267</v>
      </c>
    </row>
    <row r="447" spans="1:15" ht="30">
      <c r="A447" s="152">
        <v>23</v>
      </c>
      <c r="B447" s="153" t="s">
        <v>1018</v>
      </c>
      <c r="C447" s="154" t="s">
        <v>1019</v>
      </c>
      <c r="D447" s="155" t="s">
        <v>1017</v>
      </c>
      <c r="E447" s="156">
        <v>20</v>
      </c>
      <c r="F447" s="156">
        <v>25</v>
      </c>
      <c r="G447" s="156">
        <v>20</v>
      </c>
      <c r="H447" s="156">
        <v>25</v>
      </c>
      <c r="I447" s="156">
        <v>5</v>
      </c>
      <c r="J447" s="156">
        <f t="shared" si="17"/>
        <v>95</v>
      </c>
      <c r="K447" s="157" t="s">
        <v>319</v>
      </c>
      <c r="L447" s="158"/>
      <c r="M447" s="1" t="s">
        <v>974</v>
      </c>
    </row>
    <row r="448" spans="1:15" ht="30">
      <c r="A448" s="159">
        <v>24</v>
      </c>
      <c r="B448" s="153" t="s">
        <v>1020</v>
      </c>
      <c r="C448" s="154" t="s">
        <v>1021</v>
      </c>
      <c r="D448" s="155" t="s">
        <v>1017</v>
      </c>
      <c r="E448" s="156">
        <v>10</v>
      </c>
      <c r="F448" s="156">
        <v>15</v>
      </c>
      <c r="G448" s="156">
        <v>15</v>
      </c>
      <c r="H448" s="156">
        <v>10</v>
      </c>
      <c r="I448" s="156">
        <v>0</v>
      </c>
      <c r="J448" s="156">
        <v>50</v>
      </c>
      <c r="K448" s="157" t="s">
        <v>9</v>
      </c>
      <c r="L448" s="158"/>
      <c r="M448" s="1" t="s">
        <v>974</v>
      </c>
      <c r="N448" s="111"/>
      <c r="O448" s="111" t="s">
        <v>435</v>
      </c>
    </row>
    <row r="449" spans="1:15" ht="30">
      <c r="A449" s="152">
        <v>25</v>
      </c>
      <c r="B449" s="153" t="s">
        <v>1022</v>
      </c>
      <c r="C449" s="154" t="s">
        <v>1023</v>
      </c>
      <c r="D449" s="155" t="s">
        <v>1017</v>
      </c>
      <c r="E449" s="156">
        <v>20</v>
      </c>
      <c r="F449" s="156">
        <v>20</v>
      </c>
      <c r="G449" s="156">
        <v>20</v>
      </c>
      <c r="H449" s="156">
        <v>25</v>
      </c>
      <c r="I449" s="156">
        <v>0</v>
      </c>
      <c r="J449" s="156">
        <f t="shared" si="17"/>
        <v>85</v>
      </c>
      <c r="K449" s="157" t="s">
        <v>7</v>
      </c>
      <c r="L449" s="158"/>
      <c r="M449" s="1" t="s">
        <v>974</v>
      </c>
    </row>
    <row r="450" spans="1:15" ht="30">
      <c r="A450" s="159">
        <v>26</v>
      </c>
      <c r="B450" s="153" t="s">
        <v>1024</v>
      </c>
      <c r="C450" s="154" t="s">
        <v>1025</v>
      </c>
      <c r="D450" s="155" t="s">
        <v>1017</v>
      </c>
      <c r="E450" s="156">
        <v>18</v>
      </c>
      <c r="F450" s="156">
        <v>20</v>
      </c>
      <c r="G450" s="156">
        <v>20</v>
      </c>
      <c r="H450" s="156">
        <v>25</v>
      </c>
      <c r="I450" s="156">
        <v>0</v>
      </c>
      <c r="J450" s="156">
        <f t="shared" si="17"/>
        <v>83</v>
      </c>
      <c r="K450" s="157" t="s">
        <v>7</v>
      </c>
      <c r="L450" s="158"/>
      <c r="M450" s="1" t="s">
        <v>974</v>
      </c>
    </row>
    <row r="451" spans="1:15" ht="30">
      <c r="A451" s="152">
        <v>27</v>
      </c>
      <c r="B451" s="153" t="s">
        <v>1026</v>
      </c>
      <c r="C451" s="154" t="s">
        <v>1027</v>
      </c>
      <c r="D451" s="155" t="s">
        <v>1017</v>
      </c>
      <c r="E451" s="156">
        <v>20</v>
      </c>
      <c r="F451" s="156">
        <v>20</v>
      </c>
      <c r="G451" s="156">
        <v>20</v>
      </c>
      <c r="H451" s="156">
        <v>25</v>
      </c>
      <c r="I451" s="156">
        <v>0</v>
      </c>
      <c r="J451" s="156">
        <f t="shared" si="17"/>
        <v>85</v>
      </c>
      <c r="K451" s="157" t="s">
        <v>7</v>
      </c>
      <c r="L451" s="158"/>
      <c r="M451" s="1" t="s">
        <v>974</v>
      </c>
    </row>
    <row r="452" spans="1:15" ht="30">
      <c r="A452" s="159">
        <v>28</v>
      </c>
      <c r="B452" s="153" t="s">
        <v>1028</v>
      </c>
      <c r="C452" s="154" t="s">
        <v>1029</v>
      </c>
      <c r="D452" s="155" t="s">
        <v>1017</v>
      </c>
      <c r="E452" s="156">
        <v>20</v>
      </c>
      <c r="F452" s="156">
        <v>20</v>
      </c>
      <c r="G452" s="156">
        <v>20</v>
      </c>
      <c r="H452" s="156">
        <v>25</v>
      </c>
      <c r="I452" s="156">
        <v>0</v>
      </c>
      <c r="J452" s="156">
        <f t="shared" si="17"/>
        <v>85</v>
      </c>
      <c r="K452" s="157" t="s">
        <v>7</v>
      </c>
      <c r="L452" s="158"/>
      <c r="M452" s="1" t="s">
        <v>974</v>
      </c>
      <c r="O452" s="1" t="s">
        <v>267</v>
      </c>
    </row>
    <row r="453" spans="1:15" ht="30">
      <c r="A453" s="152">
        <v>29</v>
      </c>
      <c r="B453" s="153" t="s">
        <v>1030</v>
      </c>
      <c r="C453" s="154" t="s">
        <v>862</v>
      </c>
      <c r="D453" s="155" t="s">
        <v>1017</v>
      </c>
      <c r="E453" s="156">
        <v>15</v>
      </c>
      <c r="F453" s="156">
        <v>15</v>
      </c>
      <c r="G453" s="156">
        <v>20</v>
      </c>
      <c r="H453" s="156">
        <v>25</v>
      </c>
      <c r="I453" s="156">
        <v>0</v>
      </c>
      <c r="J453" s="156">
        <f t="shared" si="17"/>
        <v>75</v>
      </c>
      <c r="K453" s="157" t="s">
        <v>8</v>
      </c>
      <c r="L453" s="158"/>
      <c r="M453" s="1" t="s">
        <v>974</v>
      </c>
      <c r="O453" s="1" t="s">
        <v>267</v>
      </c>
    </row>
    <row r="454" spans="1:15" ht="30">
      <c r="A454" s="159">
        <v>30</v>
      </c>
      <c r="B454" s="153" t="s">
        <v>1031</v>
      </c>
      <c r="C454" s="154" t="s">
        <v>1032</v>
      </c>
      <c r="D454" s="155" t="s">
        <v>1017</v>
      </c>
      <c r="E454" s="156">
        <v>10</v>
      </c>
      <c r="F454" s="156">
        <v>15</v>
      </c>
      <c r="G454" s="156">
        <v>15</v>
      </c>
      <c r="H454" s="156">
        <v>10</v>
      </c>
      <c r="I454" s="156">
        <v>0</v>
      </c>
      <c r="J454" s="156">
        <v>50</v>
      </c>
      <c r="K454" s="157" t="s">
        <v>9</v>
      </c>
      <c r="L454" s="158"/>
      <c r="M454" s="1" t="s">
        <v>974</v>
      </c>
    </row>
    <row r="455" spans="1:15" ht="30">
      <c r="A455" s="152">
        <v>31</v>
      </c>
      <c r="B455" s="153" t="s">
        <v>1033</v>
      </c>
      <c r="C455" s="154" t="s">
        <v>1034</v>
      </c>
      <c r="D455" s="155" t="s">
        <v>1017</v>
      </c>
      <c r="E455" s="156">
        <v>20</v>
      </c>
      <c r="F455" s="156">
        <v>22</v>
      </c>
      <c r="G455" s="156">
        <v>20</v>
      </c>
      <c r="H455" s="156">
        <v>25</v>
      </c>
      <c r="I455" s="156">
        <v>5</v>
      </c>
      <c r="J455" s="156">
        <f t="shared" si="17"/>
        <v>92</v>
      </c>
      <c r="K455" s="157" t="s">
        <v>319</v>
      </c>
      <c r="L455" s="158"/>
      <c r="M455" s="1" t="s">
        <v>974</v>
      </c>
    </row>
    <row r="456" spans="1:15" ht="30">
      <c r="A456" s="159">
        <v>32</v>
      </c>
      <c r="B456" s="153" t="s">
        <v>1035</v>
      </c>
      <c r="C456" s="154" t="s">
        <v>1036</v>
      </c>
      <c r="D456" s="155" t="s">
        <v>1017</v>
      </c>
      <c r="E456" s="156">
        <v>20</v>
      </c>
      <c r="F456" s="156">
        <v>20</v>
      </c>
      <c r="G456" s="156">
        <v>20</v>
      </c>
      <c r="H456" s="156">
        <v>25</v>
      </c>
      <c r="I456" s="156">
        <v>0</v>
      </c>
      <c r="J456" s="156">
        <f t="shared" si="17"/>
        <v>85</v>
      </c>
      <c r="K456" s="157" t="s">
        <v>7</v>
      </c>
      <c r="L456" s="158"/>
      <c r="M456" s="1" t="s">
        <v>974</v>
      </c>
    </row>
    <row r="457" spans="1:15" ht="30">
      <c r="A457" s="152">
        <v>33</v>
      </c>
      <c r="B457" s="160" t="s">
        <v>1037</v>
      </c>
      <c r="C457" s="161" t="s">
        <v>1038</v>
      </c>
      <c r="D457" s="155" t="s">
        <v>1017</v>
      </c>
      <c r="E457" s="162">
        <v>20</v>
      </c>
      <c r="F457" s="162">
        <v>20</v>
      </c>
      <c r="G457" s="162">
        <v>20</v>
      </c>
      <c r="H457" s="162">
        <v>22</v>
      </c>
      <c r="I457" s="162">
        <v>0</v>
      </c>
      <c r="J457" s="162">
        <f t="shared" si="17"/>
        <v>82</v>
      </c>
      <c r="K457" s="157" t="s">
        <v>7</v>
      </c>
      <c r="L457" s="163"/>
      <c r="M457" s="1" t="s">
        <v>974</v>
      </c>
    </row>
    <row r="458" spans="1:15" ht="30">
      <c r="A458" s="159">
        <v>34</v>
      </c>
      <c r="B458" s="153" t="s">
        <v>1039</v>
      </c>
      <c r="C458" s="154" t="s">
        <v>1040</v>
      </c>
      <c r="D458" s="155" t="s">
        <v>1017</v>
      </c>
      <c r="E458" s="156">
        <v>20</v>
      </c>
      <c r="F458" s="156">
        <v>20</v>
      </c>
      <c r="G458" s="156">
        <v>20</v>
      </c>
      <c r="H458" s="156">
        <v>25</v>
      </c>
      <c r="I458" s="156">
        <v>0</v>
      </c>
      <c r="J458" s="156">
        <f t="shared" si="17"/>
        <v>85</v>
      </c>
      <c r="K458" s="157" t="s">
        <v>7</v>
      </c>
      <c r="L458" s="158"/>
      <c r="M458" s="1" t="s">
        <v>974</v>
      </c>
      <c r="O458" s="1" t="s">
        <v>267</v>
      </c>
    </row>
    <row r="459" spans="1:15" ht="15.75">
      <c r="A459" s="100">
        <v>1</v>
      </c>
      <c r="B459" s="164" t="s">
        <v>1041</v>
      </c>
      <c r="C459" s="165" t="s">
        <v>1042</v>
      </c>
      <c r="D459" s="166" t="s">
        <v>1043</v>
      </c>
      <c r="E459" s="100">
        <v>18</v>
      </c>
      <c r="F459" s="100">
        <v>23</v>
      </c>
      <c r="G459" s="100">
        <v>19</v>
      </c>
      <c r="H459" s="100">
        <v>24</v>
      </c>
      <c r="I459" s="100">
        <v>0</v>
      </c>
      <c r="J459" s="100">
        <f>SUM(E459:I459)</f>
        <v>84</v>
      </c>
      <c r="K459" s="100" t="s">
        <v>7</v>
      </c>
      <c r="L459" s="167"/>
      <c r="M459" s="168" t="s">
        <v>1044</v>
      </c>
      <c r="N459" s="111"/>
      <c r="O459" s="111" t="s">
        <v>435</v>
      </c>
    </row>
    <row r="460" spans="1:15" ht="15.75">
      <c r="A460" s="100">
        <v>2</v>
      </c>
      <c r="B460" s="164" t="s">
        <v>1045</v>
      </c>
      <c r="C460" s="165" t="s">
        <v>1046</v>
      </c>
      <c r="D460" s="166" t="s">
        <v>1043</v>
      </c>
      <c r="E460" s="100">
        <v>18</v>
      </c>
      <c r="F460" s="100">
        <v>23</v>
      </c>
      <c r="G460" s="100">
        <v>19</v>
      </c>
      <c r="H460" s="100">
        <v>24</v>
      </c>
      <c r="I460" s="100">
        <v>0</v>
      </c>
      <c r="J460" s="100">
        <f t="shared" ref="J460:J492" si="18">SUM(E460:I460)</f>
        <v>84</v>
      </c>
      <c r="K460" s="100" t="s">
        <v>7</v>
      </c>
      <c r="L460" s="167"/>
      <c r="M460" s="168" t="s">
        <v>1044</v>
      </c>
      <c r="O460" s="1" t="s">
        <v>1047</v>
      </c>
    </row>
    <row r="461" spans="1:15" ht="15.75">
      <c r="A461" s="100">
        <v>3</v>
      </c>
      <c r="B461" s="164" t="s">
        <v>1048</v>
      </c>
      <c r="C461" s="165" t="s">
        <v>562</v>
      </c>
      <c r="D461" s="166" t="s">
        <v>1043</v>
      </c>
      <c r="E461" s="100">
        <v>20</v>
      </c>
      <c r="F461" s="100">
        <v>25</v>
      </c>
      <c r="G461" s="100">
        <v>20</v>
      </c>
      <c r="H461" s="100">
        <v>25</v>
      </c>
      <c r="I461" s="100">
        <v>0</v>
      </c>
      <c r="J461" s="100">
        <f t="shared" si="18"/>
        <v>90</v>
      </c>
      <c r="K461" s="100" t="s">
        <v>319</v>
      </c>
      <c r="L461" s="167"/>
      <c r="M461" s="168" t="s">
        <v>1044</v>
      </c>
    </row>
    <row r="462" spans="1:15" ht="15.75">
      <c r="A462" s="100">
        <v>4</v>
      </c>
      <c r="B462" s="164" t="s">
        <v>1049</v>
      </c>
      <c r="C462" s="165" t="s">
        <v>1050</v>
      </c>
      <c r="D462" s="166" t="s">
        <v>1043</v>
      </c>
      <c r="E462" s="100">
        <v>12</v>
      </c>
      <c r="F462" s="100">
        <v>20</v>
      </c>
      <c r="G462" s="100">
        <v>19</v>
      </c>
      <c r="H462" s="100">
        <v>23</v>
      </c>
      <c r="I462" s="100">
        <v>4</v>
      </c>
      <c r="J462" s="100">
        <f t="shared" si="18"/>
        <v>78</v>
      </c>
      <c r="K462" s="100" t="s">
        <v>8</v>
      </c>
      <c r="L462" s="167"/>
      <c r="M462" s="168" t="s">
        <v>1044</v>
      </c>
      <c r="N462" s="111"/>
      <c r="O462" s="111" t="s">
        <v>435</v>
      </c>
    </row>
    <row r="463" spans="1:15" ht="15.75">
      <c r="A463" s="100">
        <v>5</v>
      </c>
      <c r="B463" s="164" t="s">
        <v>1051</v>
      </c>
      <c r="C463" s="165" t="s">
        <v>1052</v>
      </c>
      <c r="D463" s="166" t="s">
        <v>1043</v>
      </c>
      <c r="E463" s="100">
        <v>20</v>
      </c>
      <c r="F463" s="100">
        <v>23</v>
      </c>
      <c r="G463" s="100">
        <v>19</v>
      </c>
      <c r="H463" s="100">
        <v>23</v>
      </c>
      <c r="I463" s="100">
        <v>0</v>
      </c>
      <c r="J463" s="100">
        <f t="shared" si="18"/>
        <v>85</v>
      </c>
      <c r="K463" s="100" t="s">
        <v>7</v>
      </c>
      <c r="L463" s="167"/>
      <c r="M463" s="168" t="s">
        <v>1044</v>
      </c>
    </row>
    <row r="464" spans="1:15" ht="15.75">
      <c r="A464" s="100">
        <v>6</v>
      </c>
      <c r="B464" s="169" t="s">
        <v>1053</v>
      </c>
      <c r="C464" s="170" t="s">
        <v>1054</v>
      </c>
      <c r="D464" s="166" t="s">
        <v>1043</v>
      </c>
      <c r="E464" s="100">
        <v>18</v>
      </c>
      <c r="F464" s="100">
        <v>23</v>
      </c>
      <c r="G464" s="100">
        <v>18</v>
      </c>
      <c r="H464" s="100">
        <v>23</v>
      </c>
      <c r="I464" s="100">
        <v>0</v>
      </c>
      <c r="J464" s="100">
        <f t="shared" si="18"/>
        <v>82</v>
      </c>
      <c r="K464" s="100" t="s">
        <v>7</v>
      </c>
      <c r="L464" s="167"/>
      <c r="M464" s="168" t="s">
        <v>1044</v>
      </c>
    </row>
    <row r="465" spans="1:16" ht="15.75">
      <c r="A465" s="100">
        <v>7</v>
      </c>
      <c r="B465" s="164" t="s">
        <v>1055</v>
      </c>
      <c r="C465" s="165" t="s">
        <v>1056</v>
      </c>
      <c r="D465" s="166" t="s">
        <v>1043</v>
      </c>
      <c r="E465" s="100">
        <v>18</v>
      </c>
      <c r="F465" s="100">
        <v>23</v>
      </c>
      <c r="G465" s="100">
        <v>18</v>
      </c>
      <c r="H465" s="100">
        <v>24</v>
      </c>
      <c r="I465" s="100">
        <v>0</v>
      </c>
      <c r="J465" s="100">
        <f t="shared" si="18"/>
        <v>83</v>
      </c>
      <c r="K465" s="100" t="s">
        <v>7</v>
      </c>
      <c r="L465" s="167"/>
      <c r="M465" s="168" t="s">
        <v>1044</v>
      </c>
    </row>
    <row r="466" spans="1:16" ht="15.75">
      <c r="A466" s="100">
        <v>8</v>
      </c>
      <c r="B466" s="164" t="s">
        <v>1057</v>
      </c>
      <c r="C466" s="165" t="s">
        <v>1058</v>
      </c>
      <c r="D466" s="166" t="s">
        <v>1043</v>
      </c>
      <c r="E466" s="100">
        <v>18</v>
      </c>
      <c r="F466" s="100">
        <v>23</v>
      </c>
      <c r="G466" s="100">
        <v>19</v>
      </c>
      <c r="H466" s="100">
        <v>24</v>
      </c>
      <c r="I466" s="100">
        <v>0</v>
      </c>
      <c r="J466" s="100">
        <f t="shared" si="18"/>
        <v>84</v>
      </c>
      <c r="K466" s="100" t="s">
        <v>7</v>
      </c>
      <c r="L466" s="167"/>
      <c r="M466" s="168" t="s">
        <v>1044</v>
      </c>
    </row>
    <row r="467" spans="1:16" ht="15.75">
      <c r="A467" s="100">
        <v>9</v>
      </c>
      <c r="B467" s="164" t="s">
        <v>1059</v>
      </c>
      <c r="C467" s="165" t="s">
        <v>1060</v>
      </c>
      <c r="D467" s="166" t="s">
        <v>1043</v>
      </c>
      <c r="E467" s="100">
        <v>19</v>
      </c>
      <c r="F467" s="100">
        <v>23</v>
      </c>
      <c r="G467" s="100">
        <v>20</v>
      </c>
      <c r="H467" s="100">
        <v>25</v>
      </c>
      <c r="I467" s="100">
        <v>5</v>
      </c>
      <c r="J467" s="100">
        <f t="shared" si="18"/>
        <v>92</v>
      </c>
      <c r="K467" s="100" t="s">
        <v>319</v>
      </c>
      <c r="L467" s="167"/>
      <c r="M467" s="168" t="s">
        <v>1044</v>
      </c>
    </row>
    <row r="468" spans="1:16" ht="15.75">
      <c r="A468" s="100">
        <v>10</v>
      </c>
      <c r="B468" s="164" t="s">
        <v>1061</v>
      </c>
      <c r="C468" s="165" t="s">
        <v>1062</v>
      </c>
      <c r="D468" s="166" t="s">
        <v>1043</v>
      </c>
      <c r="E468" s="100">
        <v>18</v>
      </c>
      <c r="F468" s="100">
        <v>23</v>
      </c>
      <c r="G468" s="100">
        <v>19</v>
      </c>
      <c r="H468" s="100">
        <v>24</v>
      </c>
      <c r="I468" s="100">
        <v>0</v>
      </c>
      <c r="J468" s="100">
        <f t="shared" si="18"/>
        <v>84</v>
      </c>
      <c r="K468" s="100" t="s">
        <v>7</v>
      </c>
      <c r="L468" s="167"/>
      <c r="M468" s="168" t="s">
        <v>1044</v>
      </c>
    </row>
    <row r="469" spans="1:16" ht="15.75">
      <c r="A469" s="100">
        <v>11</v>
      </c>
      <c r="B469" s="164" t="s">
        <v>1063</v>
      </c>
      <c r="C469" s="165" t="s">
        <v>1064</v>
      </c>
      <c r="D469" s="166" t="s">
        <v>1043</v>
      </c>
      <c r="E469" s="100">
        <v>20</v>
      </c>
      <c r="F469" s="100">
        <v>23</v>
      </c>
      <c r="G469" s="100">
        <v>20</v>
      </c>
      <c r="H469" s="100">
        <v>24</v>
      </c>
      <c r="I469" s="100">
        <v>0</v>
      </c>
      <c r="J469" s="100">
        <f t="shared" si="18"/>
        <v>87</v>
      </c>
      <c r="K469" s="100" t="s">
        <v>7</v>
      </c>
      <c r="L469" s="167"/>
      <c r="M469" s="168" t="s">
        <v>1044</v>
      </c>
    </row>
    <row r="470" spans="1:16" ht="15.75">
      <c r="A470" s="100">
        <v>12</v>
      </c>
      <c r="B470" s="164" t="s">
        <v>1065</v>
      </c>
      <c r="C470" s="165" t="s">
        <v>1066</v>
      </c>
      <c r="D470" s="166" t="s">
        <v>1043</v>
      </c>
      <c r="E470" s="100">
        <v>18</v>
      </c>
      <c r="F470" s="100">
        <v>23</v>
      </c>
      <c r="G470" s="100">
        <v>20</v>
      </c>
      <c r="H470" s="100">
        <v>22</v>
      </c>
      <c r="I470" s="100">
        <v>0</v>
      </c>
      <c r="J470" s="100">
        <f t="shared" si="18"/>
        <v>83</v>
      </c>
      <c r="K470" s="100" t="s">
        <v>7</v>
      </c>
      <c r="L470" s="167"/>
      <c r="M470" s="168" t="s">
        <v>1044</v>
      </c>
    </row>
    <row r="471" spans="1:16" ht="15.75">
      <c r="A471" s="100">
        <v>13</v>
      </c>
      <c r="B471" s="164" t="s">
        <v>1067</v>
      </c>
      <c r="C471" s="165" t="s">
        <v>1068</v>
      </c>
      <c r="D471" s="166" t="s">
        <v>1043</v>
      </c>
      <c r="E471" s="100">
        <v>17</v>
      </c>
      <c r="F471" s="100">
        <v>23</v>
      </c>
      <c r="G471" s="100">
        <v>20</v>
      </c>
      <c r="H471" s="100">
        <v>22</v>
      </c>
      <c r="I471" s="100">
        <v>0</v>
      </c>
      <c r="J471" s="100">
        <f t="shared" si="18"/>
        <v>82</v>
      </c>
      <c r="K471" s="100" t="s">
        <v>7</v>
      </c>
      <c r="L471" s="167"/>
      <c r="M471" s="168" t="s">
        <v>1044</v>
      </c>
    </row>
    <row r="472" spans="1:16" ht="15.75">
      <c r="A472" s="100">
        <v>14</v>
      </c>
      <c r="B472" s="164" t="s">
        <v>1069</v>
      </c>
      <c r="C472" s="165" t="s">
        <v>1070</v>
      </c>
      <c r="D472" s="166" t="s">
        <v>1043</v>
      </c>
      <c r="E472" s="100">
        <v>18</v>
      </c>
      <c r="F472" s="100">
        <v>23</v>
      </c>
      <c r="G472" s="100">
        <v>20</v>
      </c>
      <c r="H472" s="100">
        <v>22</v>
      </c>
      <c r="I472" s="100">
        <v>0</v>
      </c>
      <c r="J472" s="100">
        <f t="shared" si="18"/>
        <v>83</v>
      </c>
      <c r="K472" s="100" t="s">
        <v>7</v>
      </c>
      <c r="L472" s="167"/>
      <c r="M472" s="168" t="s">
        <v>1044</v>
      </c>
    </row>
    <row r="473" spans="1:16" ht="15.75">
      <c r="A473" s="100">
        <v>15</v>
      </c>
      <c r="B473" s="164" t="s">
        <v>1071</v>
      </c>
      <c r="C473" s="165" t="s">
        <v>1072</v>
      </c>
      <c r="D473" s="166" t="s">
        <v>1043</v>
      </c>
      <c r="E473" s="100">
        <v>18</v>
      </c>
      <c r="F473" s="100">
        <v>23</v>
      </c>
      <c r="G473" s="100">
        <v>20</v>
      </c>
      <c r="H473" s="100">
        <v>23</v>
      </c>
      <c r="I473" s="100">
        <v>0</v>
      </c>
      <c r="J473" s="100">
        <f t="shared" si="18"/>
        <v>84</v>
      </c>
      <c r="K473" s="100" t="s">
        <v>7</v>
      </c>
      <c r="L473" s="167"/>
      <c r="M473" s="168" t="s">
        <v>1044</v>
      </c>
    </row>
    <row r="474" spans="1:16" ht="15.75">
      <c r="A474" s="100">
        <v>16</v>
      </c>
      <c r="B474" s="169" t="s">
        <v>1073</v>
      </c>
      <c r="C474" s="170" t="s">
        <v>1074</v>
      </c>
      <c r="D474" s="166" t="s">
        <v>1043</v>
      </c>
      <c r="E474" s="100">
        <v>18</v>
      </c>
      <c r="F474" s="100">
        <v>23</v>
      </c>
      <c r="G474" s="100">
        <v>20</v>
      </c>
      <c r="H474" s="100">
        <v>23</v>
      </c>
      <c r="I474" s="100">
        <v>0</v>
      </c>
      <c r="J474" s="100">
        <f t="shared" si="18"/>
        <v>84</v>
      </c>
      <c r="K474" s="100" t="s">
        <v>7</v>
      </c>
      <c r="L474" s="167"/>
      <c r="M474" s="168" t="s">
        <v>1044</v>
      </c>
    </row>
    <row r="475" spans="1:16" ht="15.75">
      <c r="A475" s="100">
        <v>17</v>
      </c>
      <c r="B475" s="164" t="s">
        <v>1075</v>
      </c>
      <c r="C475" s="165" t="s">
        <v>1076</v>
      </c>
      <c r="D475" s="166" t="s">
        <v>1043</v>
      </c>
      <c r="E475" s="100">
        <v>18</v>
      </c>
      <c r="F475" s="100">
        <v>23</v>
      </c>
      <c r="G475" s="100">
        <v>20</v>
      </c>
      <c r="H475" s="100">
        <v>23</v>
      </c>
      <c r="I475" s="100">
        <v>0</v>
      </c>
      <c r="J475" s="100">
        <f t="shared" si="18"/>
        <v>84</v>
      </c>
      <c r="K475" s="100" t="s">
        <v>7</v>
      </c>
      <c r="L475" s="167"/>
      <c r="M475" s="168" t="s">
        <v>1044</v>
      </c>
    </row>
    <row r="476" spans="1:16" ht="15.75">
      <c r="A476" s="100">
        <v>18</v>
      </c>
      <c r="B476" s="164" t="s">
        <v>1077</v>
      </c>
      <c r="C476" s="165" t="s">
        <v>1078</v>
      </c>
      <c r="D476" s="166" t="s">
        <v>1043</v>
      </c>
      <c r="E476" s="100">
        <v>18</v>
      </c>
      <c r="F476" s="100">
        <v>23</v>
      </c>
      <c r="G476" s="100">
        <v>20</v>
      </c>
      <c r="H476" s="100">
        <v>22</v>
      </c>
      <c r="I476" s="100">
        <v>0</v>
      </c>
      <c r="J476" s="100">
        <f t="shared" si="18"/>
        <v>83</v>
      </c>
      <c r="K476" s="100" t="s">
        <v>7</v>
      </c>
      <c r="L476" s="167"/>
      <c r="M476" s="168" t="s">
        <v>1044</v>
      </c>
    </row>
    <row r="477" spans="1:16" ht="15.75">
      <c r="A477" s="100">
        <v>19</v>
      </c>
      <c r="B477" s="164" t="s">
        <v>1079</v>
      </c>
      <c r="C477" s="165" t="s">
        <v>639</v>
      </c>
      <c r="D477" s="166" t="s">
        <v>1043</v>
      </c>
      <c r="E477" s="100">
        <v>20</v>
      </c>
      <c r="F477" s="100">
        <v>25</v>
      </c>
      <c r="G477" s="100">
        <v>20</v>
      </c>
      <c r="H477" s="100">
        <v>25</v>
      </c>
      <c r="I477" s="100">
        <v>0</v>
      </c>
      <c r="J477" s="100">
        <f t="shared" si="18"/>
        <v>90</v>
      </c>
      <c r="K477" s="100" t="s">
        <v>319</v>
      </c>
      <c r="L477" s="167"/>
      <c r="M477" s="168" t="s">
        <v>1044</v>
      </c>
    </row>
    <row r="478" spans="1:16" ht="15.75">
      <c r="A478" s="100">
        <v>20</v>
      </c>
      <c r="B478" s="164" t="s">
        <v>1080</v>
      </c>
      <c r="C478" s="165" t="s">
        <v>862</v>
      </c>
      <c r="D478" s="166" t="s">
        <v>1043</v>
      </c>
      <c r="E478" s="100">
        <v>20</v>
      </c>
      <c r="F478" s="100">
        <v>25</v>
      </c>
      <c r="G478" s="100">
        <v>20</v>
      </c>
      <c r="H478" s="100">
        <v>25</v>
      </c>
      <c r="I478" s="100">
        <v>0</v>
      </c>
      <c r="J478" s="100">
        <f t="shared" si="18"/>
        <v>90</v>
      </c>
      <c r="K478" s="100" t="s">
        <v>319</v>
      </c>
      <c r="L478" s="167"/>
      <c r="M478" s="168" t="s">
        <v>1044</v>
      </c>
    </row>
    <row r="479" spans="1:16" ht="15.75">
      <c r="A479" s="100">
        <v>21</v>
      </c>
      <c r="B479" s="164" t="s">
        <v>1081</v>
      </c>
      <c r="C479" s="165" t="s">
        <v>1082</v>
      </c>
      <c r="D479" s="166" t="s">
        <v>1043</v>
      </c>
      <c r="E479" s="100">
        <v>20</v>
      </c>
      <c r="F479" s="100">
        <v>25</v>
      </c>
      <c r="G479" s="100">
        <v>20</v>
      </c>
      <c r="H479" s="100">
        <v>25</v>
      </c>
      <c r="I479" s="100">
        <v>0</v>
      </c>
      <c r="J479" s="100">
        <f t="shared" si="18"/>
        <v>90</v>
      </c>
      <c r="K479" s="100" t="s">
        <v>319</v>
      </c>
      <c r="L479" s="167"/>
      <c r="M479" s="168" t="s">
        <v>1044</v>
      </c>
    </row>
    <row r="480" spans="1:16" ht="15.75">
      <c r="A480" s="100">
        <v>22</v>
      </c>
      <c r="B480" s="164" t="s">
        <v>1083</v>
      </c>
      <c r="C480" s="165" t="s">
        <v>1084</v>
      </c>
      <c r="D480" s="166" t="s">
        <v>1043</v>
      </c>
      <c r="E480" s="100">
        <v>20</v>
      </c>
      <c r="F480" s="100">
        <v>25</v>
      </c>
      <c r="G480" s="100">
        <v>20</v>
      </c>
      <c r="H480" s="100">
        <v>25</v>
      </c>
      <c r="I480" s="100">
        <v>8</v>
      </c>
      <c r="J480" s="100">
        <f t="shared" si="18"/>
        <v>98</v>
      </c>
      <c r="K480" s="100" t="s">
        <v>319</v>
      </c>
      <c r="L480" s="167"/>
      <c r="M480" s="168" t="s">
        <v>1044</v>
      </c>
      <c r="P480" s="1">
        <f>7300*25000000</f>
        <v>182500000000</v>
      </c>
    </row>
    <row r="481" spans="1:17" ht="15.75">
      <c r="A481" s="100">
        <v>23</v>
      </c>
      <c r="B481" s="164" t="s">
        <v>1085</v>
      </c>
      <c r="C481" s="165" t="s">
        <v>1086</v>
      </c>
      <c r="D481" s="166" t="s">
        <v>1043</v>
      </c>
      <c r="E481" s="100">
        <v>19</v>
      </c>
      <c r="F481" s="100">
        <v>23</v>
      </c>
      <c r="G481" s="100">
        <v>20</v>
      </c>
      <c r="H481" s="100">
        <v>23</v>
      </c>
      <c r="I481" s="100">
        <v>0</v>
      </c>
      <c r="J481" s="100">
        <f t="shared" si="18"/>
        <v>85</v>
      </c>
      <c r="K481" s="100" t="s">
        <v>7</v>
      </c>
      <c r="L481" s="167"/>
      <c r="M481" s="168" t="s">
        <v>1044</v>
      </c>
      <c r="P481" s="1">
        <v>7300</v>
      </c>
      <c r="Q481" s="1">
        <f>P481*P482</f>
        <v>182500000000</v>
      </c>
    </row>
    <row r="482" spans="1:17" ht="15.75">
      <c r="A482" s="100">
        <v>24</v>
      </c>
      <c r="B482" s="164" t="s">
        <v>1087</v>
      </c>
      <c r="C482" s="165" t="s">
        <v>1088</v>
      </c>
      <c r="D482" s="166" t="s">
        <v>1043</v>
      </c>
      <c r="E482" s="100">
        <v>18</v>
      </c>
      <c r="F482" s="100">
        <v>23</v>
      </c>
      <c r="G482" s="100">
        <v>20</v>
      </c>
      <c r="H482" s="100">
        <v>22</v>
      </c>
      <c r="I482" s="100">
        <v>0</v>
      </c>
      <c r="J482" s="100">
        <f t="shared" si="18"/>
        <v>83</v>
      </c>
      <c r="K482" s="100" t="s">
        <v>7</v>
      </c>
      <c r="L482" s="167"/>
      <c r="M482" s="168" t="s">
        <v>1044</v>
      </c>
      <c r="P482" s="1">
        <v>25000000</v>
      </c>
    </row>
    <row r="483" spans="1:17" ht="15.75">
      <c r="A483" s="100">
        <v>25</v>
      </c>
      <c r="B483" s="164" t="s">
        <v>1089</v>
      </c>
      <c r="C483" s="165" t="s">
        <v>1090</v>
      </c>
      <c r="D483" s="166" t="s">
        <v>1043</v>
      </c>
      <c r="E483" s="100">
        <v>20</v>
      </c>
      <c r="F483" s="100">
        <v>23</v>
      </c>
      <c r="G483" s="100">
        <v>20</v>
      </c>
      <c r="H483" s="100">
        <v>25</v>
      </c>
      <c r="I483" s="100">
        <v>5</v>
      </c>
      <c r="J483" s="100">
        <f t="shared" si="18"/>
        <v>93</v>
      </c>
      <c r="K483" s="100" t="s">
        <v>319</v>
      </c>
      <c r="L483" s="167"/>
      <c r="M483" s="168" t="s">
        <v>1044</v>
      </c>
    </row>
    <row r="484" spans="1:17" ht="15.75">
      <c r="A484" s="100">
        <v>26</v>
      </c>
      <c r="B484" s="164" t="s">
        <v>1091</v>
      </c>
      <c r="C484" s="165" t="s">
        <v>665</v>
      </c>
      <c r="D484" s="166" t="s">
        <v>1043</v>
      </c>
      <c r="E484" s="100">
        <v>20</v>
      </c>
      <c r="F484" s="100">
        <v>25</v>
      </c>
      <c r="G484" s="100">
        <v>20</v>
      </c>
      <c r="H484" s="100">
        <v>25</v>
      </c>
      <c r="I484" s="100">
        <v>0</v>
      </c>
      <c r="J484" s="100">
        <f t="shared" si="18"/>
        <v>90</v>
      </c>
      <c r="K484" s="100" t="s">
        <v>319</v>
      </c>
      <c r="L484" s="167"/>
      <c r="M484" s="168" t="s">
        <v>1044</v>
      </c>
    </row>
    <row r="485" spans="1:17" ht="15.75">
      <c r="A485" s="100">
        <v>27</v>
      </c>
      <c r="B485" s="164" t="s">
        <v>1092</v>
      </c>
      <c r="C485" s="165" t="s">
        <v>1093</v>
      </c>
      <c r="D485" s="166" t="s">
        <v>1043</v>
      </c>
      <c r="E485" s="100">
        <v>19</v>
      </c>
      <c r="F485" s="100">
        <v>23</v>
      </c>
      <c r="G485" s="100">
        <v>20</v>
      </c>
      <c r="H485" s="100">
        <v>22</v>
      </c>
      <c r="I485" s="100">
        <v>0</v>
      </c>
      <c r="J485" s="100">
        <f t="shared" si="18"/>
        <v>84</v>
      </c>
      <c r="K485" s="100" t="s">
        <v>7</v>
      </c>
      <c r="L485" s="167"/>
      <c r="M485" s="168" t="s">
        <v>1044</v>
      </c>
    </row>
    <row r="486" spans="1:17" ht="15.75">
      <c r="A486" s="100">
        <v>28</v>
      </c>
      <c r="B486" s="164" t="s">
        <v>1094</v>
      </c>
      <c r="C486" s="165" t="s">
        <v>1095</v>
      </c>
      <c r="D486" s="166" t="s">
        <v>1043</v>
      </c>
      <c r="E486" s="100">
        <v>20</v>
      </c>
      <c r="F486" s="100">
        <v>23</v>
      </c>
      <c r="G486" s="100">
        <v>20</v>
      </c>
      <c r="H486" s="100">
        <v>23</v>
      </c>
      <c r="I486" s="100">
        <v>5</v>
      </c>
      <c r="J486" s="100">
        <f t="shared" si="18"/>
        <v>91</v>
      </c>
      <c r="K486" s="100" t="s">
        <v>319</v>
      </c>
      <c r="L486" s="167"/>
      <c r="M486" s="168" t="s">
        <v>1044</v>
      </c>
    </row>
    <row r="487" spans="1:17" ht="15.75">
      <c r="A487" s="100">
        <v>29</v>
      </c>
      <c r="B487" s="164" t="s">
        <v>1096</v>
      </c>
      <c r="C487" s="165" t="s">
        <v>1097</v>
      </c>
      <c r="D487" s="166" t="s">
        <v>1043</v>
      </c>
      <c r="E487" s="100">
        <v>20</v>
      </c>
      <c r="F487" s="100">
        <v>25</v>
      </c>
      <c r="G487" s="100">
        <v>20</v>
      </c>
      <c r="H487" s="100">
        <v>25</v>
      </c>
      <c r="I487" s="100">
        <v>0</v>
      </c>
      <c r="J487" s="100">
        <f t="shared" si="18"/>
        <v>90</v>
      </c>
      <c r="K487" s="100" t="s">
        <v>319</v>
      </c>
      <c r="L487" s="167"/>
      <c r="M487" s="168" t="s">
        <v>1044</v>
      </c>
    </row>
    <row r="488" spans="1:17" ht="15.75">
      <c r="A488" s="100">
        <v>30</v>
      </c>
      <c r="B488" s="169" t="s">
        <v>1098</v>
      </c>
      <c r="C488" s="170" t="s">
        <v>1099</v>
      </c>
      <c r="D488" s="166" t="s">
        <v>1043</v>
      </c>
      <c r="E488" s="100">
        <v>18</v>
      </c>
      <c r="F488" s="100">
        <v>23</v>
      </c>
      <c r="G488" s="100">
        <v>20</v>
      </c>
      <c r="H488" s="100">
        <v>22</v>
      </c>
      <c r="I488" s="100">
        <v>0</v>
      </c>
      <c r="J488" s="100">
        <f t="shared" si="18"/>
        <v>83</v>
      </c>
      <c r="K488" s="100" t="s">
        <v>7</v>
      </c>
      <c r="L488" s="167"/>
      <c r="M488" s="168" t="s">
        <v>1044</v>
      </c>
    </row>
    <row r="489" spans="1:17" ht="15.75">
      <c r="A489" s="100">
        <v>31</v>
      </c>
      <c r="B489" s="169" t="s">
        <v>1100</v>
      </c>
      <c r="C489" s="170" t="s">
        <v>1101</v>
      </c>
      <c r="D489" s="166" t="s">
        <v>1043</v>
      </c>
      <c r="E489" s="100">
        <v>18</v>
      </c>
      <c r="F489" s="100">
        <v>23</v>
      </c>
      <c r="G489" s="100">
        <v>20</v>
      </c>
      <c r="H489" s="100">
        <v>23</v>
      </c>
      <c r="I489" s="100">
        <v>0</v>
      </c>
      <c r="J489" s="100">
        <f t="shared" si="18"/>
        <v>84</v>
      </c>
      <c r="K489" s="100" t="s">
        <v>7</v>
      </c>
      <c r="L489" s="167"/>
      <c r="M489" s="168" t="s">
        <v>1044</v>
      </c>
    </row>
    <row r="490" spans="1:17" ht="15.75">
      <c r="A490" s="100">
        <v>32</v>
      </c>
      <c r="B490" s="169" t="s">
        <v>1102</v>
      </c>
      <c r="C490" s="170" t="s">
        <v>1103</v>
      </c>
      <c r="D490" s="166" t="s">
        <v>1043</v>
      </c>
      <c r="E490" s="100">
        <v>18</v>
      </c>
      <c r="F490" s="100">
        <v>23</v>
      </c>
      <c r="G490" s="100">
        <v>20</v>
      </c>
      <c r="H490" s="100">
        <v>23</v>
      </c>
      <c r="I490" s="100">
        <v>0</v>
      </c>
      <c r="J490" s="100">
        <f t="shared" si="18"/>
        <v>84</v>
      </c>
      <c r="K490" s="100" t="s">
        <v>7</v>
      </c>
      <c r="L490" s="167"/>
      <c r="M490" s="168" t="s">
        <v>1044</v>
      </c>
    </row>
    <row r="491" spans="1:17" ht="15.75">
      <c r="A491" s="100">
        <v>33</v>
      </c>
      <c r="B491" s="169" t="s">
        <v>1104</v>
      </c>
      <c r="C491" s="170" t="s">
        <v>1105</v>
      </c>
      <c r="D491" s="171" t="s">
        <v>1106</v>
      </c>
      <c r="E491" s="100">
        <v>18</v>
      </c>
      <c r="F491" s="100">
        <v>23</v>
      </c>
      <c r="G491" s="100">
        <v>20</v>
      </c>
      <c r="H491" s="100">
        <v>22</v>
      </c>
      <c r="I491" s="100">
        <v>0</v>
      </c>
      <c r="J491" s="100">
        <f t="shared" si="18"/>
        <v>83</v>
      </c>
      <c r="K491" s="100" t="s">
        <v>7</v>
      </c>
      <c r="L491" s="167"/>
      <c r="M491" s="168" t="s">
        <v>1044</v>
      </c>
    </row>
    <row r="492" spans="1:17" ht="15.75">
      <c r="A492" s="100">
        <v>34</v>
      </c>
      <c r="B492" s="169" t="s">
        <v>1107</v>
      </c>
      <c r="C492" s="170" t="s">
        <v>1108</v>
      </c>
      <c r="D492" s="171" t="s">
        <v>1106</v>
      </c>
      <c r="E492" s="100">
        <v>18</v>
      </c>
      <c r="F492" s="100">
        <v>23</v>
      </c>
      <c r="G492" s="100">
        <v>20</v>
      </c>
      <c r="H492" s="100">
        <v>22</v>
      </c>
      <c r="I492" s="100">
        <v>0</v>
      </c>
      <c r="J492" s="100">
        <f t="shared" si="18"/>
        <v>83</v>
      </c>
      <c r="K492" s="100" t="s">
        <v>7</v>
      </c>
      <c r="L492" s="167"/>
      <c r="M492" s="168" t="s">
        <v>1044</v>
      </c>
    </row>
    <row r="493" spans="1:17" ht="20.45" customHeight="1">
      <c r="A493" s="123">
        <v>1</v>
      </c>
      <c r="B493" s="172" t="s">
        <v>1109</v>
      </c>
      <c r="C493" s="173" t="s">
        <v>1110</v>
      </c>
      <c r="D493" s="172" t="s">
        <v>1111</v>
      </c>
      <c r="E493" s="174">
        <v>12</v>
      </c>
      <c r="F493" s="123">
        <v>20</v>
      </c>
      <c r="G493" s="123">
        <v>20</v>
      </c>
      <c r="H493" s="123">
        <v>25</v>
      </c>
      <c r="I493" s="123">
        <v>0</v>
      </c>
      <c r="J493" s="125">
        <v>77</v>
      </c>
      <c r="K493" s="123" t="s">
        <v>8</v>
      </c>
      <c r="L493" s="438" t="s">
        <v>1112</v>
      </c>
      <c r="M493" s="439"/>
    </row>
    <row r="494" spans="1:17" ht="15.75">
      <c r="A494" s="123">
        <v>2</v>
      </c>
      <c r="B494" s="172" t="s">
        <v>1113</v>
      </c>
      <c r="C494" s="173" t="s">
        <v>1114</v>
      </c>
      <c r="D494" s="172" t="s">
        <v>1111</v>
      </c>
      <c r="E494" s="175">
        <v>14</v>
      </c>
      <c r="F494" s="123">
        <v>20</v>
      </c>
      <c r="G494" s="123">
        <v>20</v>
      </c>
      <c r="H494" s="123">
        <v>25</v>
      </c>
      <c r="I494" s="123">
        <v>0</v>
      </c>
      <c r="J494" s="125">
        <v>79</v>
      </c>
      <c r="K494" s="123" t="s">
        <v>8</v>
      </c>
      <c r="L494" s="438" t="s">
        <v>1112</v>
      </c>
      <c r="M494" s="439"/>
    </row>
    <row r="495" spans="1:17" ht="15.75">
      <c r="A495" s="123">
        <v>3</v>
      </c>
      <c r="B495" s="172" t="s">
        <v>1115</v>
      </c>
      <c r="C495" s="173" t="s">
        <v>1116</v>
      </c>
      <c r="D495" s="172" t="s">
        <v>1111</v>
      </c>
      <c r="E495" s="175">
        <v>17</v>
      </c>
      <c r="F495" s="123">
        <v>23</v>
      </c>
      <c r="G495" s="123">
        <v>20</v>
      </c>
      <c r="H495" s="123">
        <v>25</v>
      </c>
      <c r="I495" s="123">
        <v>0</v>
      </c>
      <c r="J495" s="125">
        <v>85</v>
      </c>
      <c r="K495" s="123" t="s">
        <v>7</v>
      </c>
      <c r="L495" s="438"/>
      <c r="M495" s="439"/>
    </row>
    <row r="496" spans="1:17" ht="31.5">
      <c r="A496" s="123">
        <v>4</v>
      </c>
      <c r="B496" s="172" t="s">
        <v>1117</v>
      </c>
      <c r="C496" s="173" t="s">
        <v>1118</v>
      </c>
      <c r="D496" s="172" t="s">
        <v>1111</v>
      </c>
      <c r="E496" s="175">
        <v>14</v>
      </c>
      <c r="F496" s="123">
        <v>20</v>
      </c>
      <c r="G496" s="123">
        <v>20</v>
      </c>
      <c r="H496" s="123">
        <v>25</v>
      </c>
      <c r="I496" s="123">
        <v>0</v>
      </c>
      <c r="J496" s="125">
        <v>79</v>
      </c>
      <c r="K496" s="123" t="s">
        <v>8</v>
      </c>
      <c r="L496" s="438" t="s">
        <v>1112</v>
      </c>
      <c r="M496" s="439"/>
    </row>
    <row r="497" spans="1:13" ht="15.75">
      <c r="A497" s="123">
        <v>5</v>
      </c>
      <c r="B497" s="172" t="s">
        <v>1119</v>
      </c>
      <c r="C497" s="173" t="s">
        <v>1120</v>
      </c>
      <c r="D497" s="172" t="s">
        <v>1111</v>
      </c>
      <c r="E497" s="175">
        <v>17</v>
      </c>
      <c r="F497" s="123">
        <v>23</v>
      </c>
      <c r="G497" s="123">
        <v>20</v>
      </c>
      <c r="H497" s="123">
        <v>25</v>
      </c>
      <c r="I497" s="123">
        <v>0</v>
      </c>
      <c r="J497" s="125">
        <v>85</v>
      </c>
      <c r="K497" s="123" t="s">
        <v>7</v>
      </c>
      <c r="L497" s="438"/>
      <c r="M497" s="439"/>
    </row>
    <row r="498" spans="1:13" ht="15.75">
      <c r="A498" s="123">
        <v>6</v>
      </c>
      <c r="B498" s="172" t="s">
        <v>1121</v>
      </c>
      <c r="C498" s="173" t="s">
        <v>1122</v>
      </c>
      <c r="D498" s="125" t="s">
        <v>1123</v>
      </c>
      <c r="E498" s="175">
        <v>17</v>
      </c>
      <c r="F498" s="123">
        <v>23</v>
      </c>
      <c r="G498" s="123">
        <v>20</v>
      </c>
      <c r="H498" s="123">
        <v>25</v>
      </c>
      <c r="I498" s="123">
        <v>0</v>
      </c>
      <c r="J498" s="125">
        <v>85</v>
      </c>
      <c r="K498" s="123" t="s">
        <v>7</v>
      </c>
      <c r="L498" s="438"/>
      <c r="M498" s="439"/>
    </row>
    <row r="499" spans="1:13" ht="15.75">
      <c r="A499" s="123">
        <v>7</v>
      </c>
      <c r="B499" s="172" t="s">
        <v>1124</v>
      </c>
      <c r="C499" s="173" t="s">
        <v>1125</v>
      </c>
      <c r="D499" s="125" t="s">
        <v>1123</v>
      </c>
      <c r="E499" s="175">
        <v>17</v>
      </c>
      <c r="F499" s="123">
        <v>23</v>
      </c>
      <c r="G499" s="123">
        <v>20</v>
      </c>
      <c r="H499" s="123">
        <v>25</v>
      </c>
      <c r="I499" s="123">
        <v>0</v>
      </c>
      <c r="J499" s="125">
        <v>85</v>
      </c>
      <c r="K499" s="123" t="s">
        <v>7</v>
      </c>
      <c r="L499" s="438"/>
      <c r="M499" s="439"/>
    </row>
    <row r="500" spans="1:13" ht="15.75">
      <c r="A500" s="123">
        <v>8</v>
      </c>
      <c r="B500" s="172" t="s">
        <v>1126</v>
      </c>
      <c r="C500" s="173" t="s">
        <v>1127</v>
      </c>
      <c r="D500" s="125" t="s">
        <v>1123</v>
      </c>
      <c r="E500" s="175">
        <v>17</v>
      </c>
      <c r="F500" s="123">
        <v>23</v>
      </c>
      <c r="G500" s="123">
        <v>20</v>
      </c>
      <c r="H500" s="123">
        <v>25</v>
      </c>
      <c r="I500" s="123">
        <v>0</v>
      </c>
      <c r="J500" s="125">
        <v>85</v>
      </c>
      <c r="K500" s="123" t="s">
        <v>7</v>
      </c>
      <c r="L500" s="438"/>
      <c r="M500" s="439"/>
    </row>
    <row r="501" spans="1:13" ht="15.75">
      <c r="A501" s="123">
        <v>9</v>
      </c>
      <c r="B501" s="172" t="s">
        <v>1128</v>
      </c>
      <c r="C501" s="173" t="s">
        <v>1129</v>
      </c>
      <c r="D501" s="125" t="s">
        <v>1123</v>
      </c>
      <c r="E501" s="175">
        <v>17</v>
      </c>
      <c r="F501" s="123">
        <v>23</v>
      </c>
      <c r="G501" s="123">
        <v>20</v>
      </c>
      <c r="H501" s="123">
        <v>25</v>
      </c>
      <c r="I501" s="123">
        <v>0</v>
      </c>
      <c r="J501" s="125">
        <v>85</v>
      </c>
      <c r="K501" s="123" t="s">
        <v>7</v>
      </c>
      <c r="L501" s="438"/>
      <c r="M501" s="439"/>
    </row>
    <row r="502" spans="1:13" ht="15.75">
      <c r="A502" s="123">
        <v>10</v>
      </c>
      <c r="B502" s="172" t="s">
        <v>1130</v>
      </c>
      <c r="C502" s="173" t="s">
        <v>1131</v>
      </c>
      <c r="D502" s="125" t="s">
        <v>1123</v>
      </c>
      <c r="E502" s="175">
        <v>17</v>
      </c>
      <c r="F502" s="123">
        <v>23</v>
      </c>
      <c r="G502" s="123">
        <v>20</v>
      </c>
      <c r="H502" s="123">
        <v>25</v>
      </c>
      <c r="I502" s="123">
        <v>0</v>
      </c>
      <c r="J502" s="125">
        <v>85</v>
      </c>
      <c r="K502" s="123" t="s">
        <v>7</v>
      </c>
      <c r="L502" s="438"/>
      <c r="M502" s="439"/>
    </row>
    <row r="503" spans="1:13" ht="15.75">
      <c r="A503" s="123">
        <v>11</v>
      </c>
      <c r="B503" s="172" t="s">
        <v>1132</v>
      </c>
      <c r="C503" s="173" t="s">
        <v>1133</v>
      </c>
      <c r="D503" s="125" t="s">
        <v>1123</v>
      </c>
      <c r="E503" s="176">
        <v>14</v>
      </c>
      <c r="F503" s="123">
        <v>20</v>
      </c>
      <c r="G503" s="123">
        <v>20</v>
      </c>
      <c r="H503" s="123">
        <v>25</v>
      </c>
      <c r="I503" s="123">
        <v>0</v>
      </c>
      <c r="J503" s="125">
        <v>79</v>
      </c>
      <c r="K503" s="123" t="s">
        <v>8</v>
      </c>
      <c r="L503" s="438" t="s">
        <v>1112</v>
      </c>
      <c r="M503" s="439"/>
    </row>
    <row r="504" spans="1:13" ht="28.15" customHeight="1">
      <c r="A504" s="123">
        <v>12</v>
      </c>
      <c r="B504" s="172" t="s">
        <v>1134</v>
      </c>
      <c r="C504" s="173" t="s">
        <v>1135</v>
      </c>
      <c r="D504" s="125" t="s">
        <v>1123</v>
      </c>
      <c r="E504" s="176">
        <v>0</v>
      </c>
      <c r="F504" s="123">
        <v>15</v>
      </c>
      <c r="G504" s="123">
        <v>20</v>
      </c>
      <c r="H504" s="123">
        <v>25</v>
      </c>
      <c r="I504" s="123">
        <v>0</v>
      </c>
      <c r="J504" s="125">
        <v>60</v>
      </c>
      <c r="K504" s="123" t="s">
        <v>9</v>
      </c>
      <c r="L504" s="438" t="s">
        <v>1136</v>
      </c>
      <c r="M504" s="439"/>
    </row>
    <row r="505" spans="1:13" ht="15.75">
      <c r="A505" s="123">
        <v>13</v>
      </c>
      <c r="B505" s="172" t="s">
        <v>1137</v>
      </c>
      <c r="C505" s="173" t="s">
        <v>1138</v>
      </c>
      <c r="D505" s="125" t="s">
        <v>1123</v>
      </c>
      <c r="E505" s="176">
        <v>12</v>
      </c>
      <c r="F505" s="123">
        <v>20</v>
      </c>
      <c r="G505" s="123">
        <v>20</v>
      </c>
      <c r="H505" s="123">
        <v>25</v>
      </c>
      <c r="I505" s="123">
        <v>0</v>
      </c>
      <c r="J505" s="125">
        <v>77</v>
      </c>
      <c r="K505" s="123" t="s">
        <v>8</v>
      </c>
      <c r="L505" s="438" t="s">
        <v>1112</v>
      </c>
      <c r="M505" s="439"/>
    </row>
    <row r="506" spans="1:13" ht="15.75">
      <c r="A506" s="123">
        <v>14</v>
      </c>
      <c r="B506" s="172" t="s">
        <v>1139</v>
      </c>
      <c r="C506" s="173" t="s">
        <v>1140</v>
      </c>
      <c r="D506" s="125" t="s">
        <v>1123</v>
      </c>
      <c r="E506" s="174">
        <v>17</v>
      </c>
      <c r="F506" s="123">
        <v>24</v>
      </c>
      <c r="G506" s="123">
        <v>20</v>
      </c>
      <c r="H506" s="123">
        <v>25</v>
      </c>
      <c r="I506" s="123">
        <v>0</v>
      </c>
      <c r="J506" s="177">
        <v>86</v>
      </c>
      <c r="K506" s="123" t="s">
        <v>7</v>
      </c>
      <c r="L506" s="438"/>
      <c r="M506" s="439"/>
    </row>
    <row r="507" spans="1:13" ht="31.5">
      <c r="A507" s="123">
        <v>15</v>
      </c>
      <c r="B507" s="172" t="s">
        <v>1141</v>
      </c>
      <c r="C507" s="173" t="s">
        <v>1142</v>
      </c>
      <c r="D507" s="125" t="s">
        <v>1123</v>
      </c>
      <c r="E507" s="175">
        <v>17</v>
      </c>
      <c r="F507" s="123">
        <v>23</v>
      </c>
      <c r="G507" s="123">
        <v>20</v>
      </c>
      <c r="H507" s="123">
        <v>25</v>
      </c>
      <c r="I507" s="123">
        <v>0</v>
      </c>
      <c r="J507" s="125">
        <v>85</v>
      </c>
      <c r="K507" s="123" t="s">
        <v>7</v>
      </c>
      <c r="L507" s="438"/>
      <c r="M507" s="439"/>
    </row>
    <row r="508" spans="1:13" ht="15.75">
      <c r="A508" s="123">
        <v>16</v>
      </c>
      <c r="B508" s="172" t="s">
        <v>1143</v>
      </c>
      <c r="C508" s="173" t="s">
        <v>1144</v>
      </c>
      <c r="D508" s="125" t="s">
        <v>1123</v>
      </c>
      <c r="E508" s="175">
        <v>15</v>
      </c>
      <c r="F508" s="123">
        <v>23</v>
      </c>
      <c r="G508" s="123">
        <v>20</v>
      </c>
      <c r="H508" s="123">
        <v>25</v>
      </c>
      <c r="I508" s="123">
        <v>0</v>
      </c>
      <c r="J508" s="177">
        <v>83</v>
      </c>
      <c r="K508" s="123" t="s">
        <v>7</v>
      </c>
      <c r="L508" s="438"/>
      <c r="M508" s="439"/>
    </row>
    <row r="509" spans="1:13" ht="15.75">
      <c r="A509" s="123">
        <v>17</v>
      </c>
      <c r="B509" s="172" t="s">
        <v>1145</v>
      </c>
      <c r="C509" s="173" t="s">
        <v>1146</v>
      </c>
      <c r="D509" s="125" t="s">
        <v>1123</v>
      </c>
      <c r="E509" s="175">
        <v>13</v>
      </c>
      <c r="F509" s="123">
        <v>20</v>
      </c>
      <c r="G509" s="123">
        <v>20</v>
      </c>
      <c r="H509" s="123">
        <v>25</v>
      </c>
      <c r="I509" s="123">
        <v>0</v>
      </c>
      <c r="J509" s="177">
        <v>78</v>
      </c>
      <c r="K509" s="123" t="s">
        <v>8</v>
      </c>
      <c r="L509" s="438" t="s">
        <v>1112</v>
      </c>
      <c r="M509" s="439"/>
    </row>
    <row r="510" spans="1:13" ht="15.75">
      <c r="A510" s="123">
        <v>18</v>
      </c>
      <c r="B510" s="172" t="s">
        <v>1147</v>
      </c>
      <c r="C510" s="173" t="s">
        <v>1148</v>
      </c>
      <c r="D510" s="125" t="s">
        <v>1149</v>
      </c>
      <c r="E510" s="174">
        <v>17</v>
      </c>
      <c r="F510" s="123">
        <v>24</v>
      </c>
      <c r="G510" s="123">
        <v>20</v>
      </c>
      <c r="H510" s="123">
        <v>25</v>
      </c>
      <c r="I510" s="123">
        <v>0</v>
      </c>
      <c r="J510" s="178">
        <v>86</v>
      </c>
      <c r="K510" s="123" t="s">
        <v>7</v>
      </c>
      <c r="L510" s="179"/>
      <c r="M510" s="180"/>
    </row>
    <row r="511" spans="1:13" ht="15.75">
      <c r="A511" s="123">
        <v>19</v>
      </c>
      <c r="B511" s="172" t="s">
        <v>1150</v>
      </c>
      <c r="C511" s="173" t="s">
        <v>1151</v>
      </c>
      <c r="D511" s="125" t="s">
        <v>1149</v>
      </c>
      <c r="E511" s="181">
        <v>18</v>
      </c>
      <c r="F511" s="123">
        <v>25</v>
      </c>
      <c r="G511" s="123">
        <v>20</v>
      </c>
      <c r="H511" s="123">
        <v>25</v>
      </c>
      <c r="I511" s="123">
        <v>0</v>
      </c>
      <c r="J511" s="178">
        <v>88</v>
      </c>
      <c r="K511" s="123" t="s">
        <v>7</v>
      </c>
      <c r="L511" s="179"/>
      <c r="M511" s="180"/>
    </row>
    <row r="512" spans="1:13" ht="15.75">
      <c r="A512" s="123">
        <v>20</v>
      </c>
      <c r="B512" s="172" t="s">
        <v>1152</v>
      </c>
      <c r="C512" s="173" t="s">
        <v>1153</v>
      </c>
      <c r="D512" s="125" t="s">
        <v>1154</v>
      </c>
      <c r="E512" s="181">
        <v>17</v>
      </c>
      <c r="F512" s="123">
        <v>24</v>
      </c>
      <c r="G512" s="123">
        <v>20</v>
      </c>
      <c r="H512" s="123">
        <v>25</v>
      </c>
      <c r="I512" s="123">
        <v>0</v>
      </c>
      <c r="J512" s="178">
        <v>86</v>
      </c>
      <c r="K512" s="123" t="s">
        <v>7</v>
      </c>
      <c r="L512" s="179"/>
      <c r="M512" s="180"/>
    </row>
    <row r="513" spans="1:15" ht="15.75">
      <c r="A513" s="123">
        <v>21</v>
      </c>
      <c r="B513" s="172" t="s">
        <v>1155</v>
      </c>
      <c r="C513" s="173" t="s">
        <v>1156</v>
      </c>
      <c r="D513" s="125" t="s">
        <v>1154</v>
      </c>
      <c r="E513" s="181">
        <v>17</v>
      </c>
      <c r="F513" s="123">
        <v>25</v>
      </c>
      <c r="G513" s="123">
        <v>20</v>
      </c>
      <c r="H513" s="123">
        <v>25</v>
      </c>
      <c r="I513" s="123">
        <v>8</v>
      </c>
      <c r="J513" s="125">
        <v>95</v>
      </c>
      <c r="K513" s="123" t="s">
        <v>319</v>
      </c>
      <c r="L513" s="179"/>
      <c r="M513" s="180"/>
    </row>
    <row r="514" spans="1:15" ht="15.75">
      <c r="A514" s="123">
        <v>22</v>
      </c>
      <c r="B514" s="172" t="s">
        <v>1157</v>
      </c>
      <c r="C514" s="173" t="s">
        <v>1158</v>
      </c>
      <c r="D514" s="125" t="s">
        <v>1154</v>
      </c>
      <c r="E514" s="181">
        <v>17</v>
      </c>
      <c r="F514" s="123">
        <v>25</v>
      </c>
      <c r="G514" s="123">
        <v>20</v>
      </c>
      <c r="H514" s="123">
        <v>25</v>
      </c>
      <c r="I514" s="123">
        <v>8</v>
      </c>
      <c r="J514" s="125">
        <v>95</v>
      </c>
      <c r="K514" s="123" t="s">
        <v>319</v>
      </c>
      <c r="L514" s="179"/>
      <c r="M514" s="180"/>
    </row>
    <row r="515" spans="1:15" ht="15.75">
      <c r="A515" s="123">
        <v>23</v>
      </c>
      <c r="B515" s="172" t="s">
        <v>1159</v>
      </c>
      <c r="C515" s="173" t="s">
        <v>1160</v>
      </c>
      <c r="D515" s="125" t="s">
        <v>1154</v>
      </c>
      <c r="E515" s="181">
        <v>18</v>
      </c>
      <c r="F515" s="123">
        <v>25</v>
      </c>
      <c r="G515" s="123">
        <v>20</v>
      </c>
      <c r="H515" s="123">
        <v>25</v>
      </c>
      <c r="I515" s="123">
        <v>0</v>
      </c>
      <c r="J515" s="125">
        <v>88</v>
      </c>
      <c r="K515" s="123" t="s">
        <v>7</v>
      </c>
      <c r="L515" s="179"/>
      <c r="M515" s="180"/>
    </row>
    <row r="516" spans="1:15" ht="15.75">
      <c r="A516" s="123">
        <v>24</v>
      </c>
      <c r="B516" s="172" t="s">
        <v>1161</v>
      </c>
      <c r="C516" s="173" t="s">
        <v>1162</v>
      </c>
      <c r="D516" s="125" t="s">
        <v>1154</v>
      </c>
      <c r="E516" s="181">
        <v>17</v>
      </c>
      <c r="F516" s="123">
        <v>22</v>
      </c>
      <c r="G516" s="123">
        <v>20</v>
      </c>
      <c r="H516" s="123">
        <v>25</v>
      </c>
      <c r="I516" s="123">
        <v>0</v>
      </c>
      <c r="J516" s="125">
        <v>84</v>
      </c>
      <c r="K516" s="123" t="s">
        <v>7</v>
      </c>
      <c r="L516" s="179"/>
      <c r="M516" s="180"/>
    </row>
    <row r="517" spans="1:15" ht="31.5">
      <c r="A517" s="123">
        <v>25</v>
      </c>
      <c r="B517" s="172" t="s">
        <v>1163</v>
      </c>
      <c r="C517" s="173" t="s">
        <v>1164</v>
      </c>
      <c r="D517" s="125" t="s">
        <v>1154</v>
      </c>
      <c r="E517" s="181">
        <v>10</v>
      </c>
      <c r="F517" s="123">
        <v>20</v>
      </c>
      <c r="G517" s="123">
        <v>20</v>
      </c>
      <c r="H517" s="123">
        <v>25</v>
      </c>
      <c r="I517" s="123">
        <v>0</v>
      </c>
      <c r="J517" s="125">
        <v>75</v>
      </c>
      <c r="K517" s="123" t="s">
        <v>8</v>
      </c>
      <c r="L517" s="438" t="s">
        <v>1112</v>
      </c>
      <c r="M517" s="439"/>
    </row>
    <row r="518" spans="1:15" ht="15.75">
      <c r="A518" s="123">
        <v>26</v>
      </c>
      <c r="B518" s="172" t="s">
        <v>1165</v>
      </c>
      <c r="C518" s="173" t="s">
        <v>1166</v>
      </c>
      <c r="D518" s="125" t="s">
        <v>1154</v>
      </c>
      <c r="E518" s="181">
        <v>17</v>
      </c>
      <c r="F518" s="123">
        <v>25</v>
      </c>
      <c r="G518" s="123">
        <v>20</v>
      </c>
      <c r="H518" s="123">
        <v>25</v>
      </c>
      <c r="I518" s="123">
        <v>6</v>
      </c>
      <c r="J518" s="95">
        <v>93</v>
      </c>
      <c r="K518" s="123" t="s">
        <v>319</v>
      </c>
      <c r="L518" s="179"/>
      <c r="M518" s="180"/>
    </row>
    <row r="519" spans="1:15" customFormat="1" ht="16.5">
      <c r="A519" s="182">
        <v>1</v>
      </c>
      <c r="B519" s="183" t="s">
        <v>1167</v>
      </c>
      <c r="C519" s="184" t="s">
        <v>1168</v>
      </c>
      <c r="D519" s="185" t="s">
        <v>1169</v>
      </c>
      <c r="E519" s="186">
        <v>10</v>
      </c>
      <c r="F519" s="186">
        <v>10</v>
      </c>
      <c r="G519" s="186">
        <v>10</v>
      </c>
      <c r="H519" s="186">
        <v>10</v>
      </c>
      <c r="I519" s="186">
        <v>2</v>
      </c>
      <c r="J519" s="186">
        <f>SUM(E519:I519)</f>
        <v>42</v>
      </c>
      <c r="K519" s="187" t="str">
        <f>IF(J519&gt;=90,"Xuất sắc",IF(J519&gt;=80,"Tốt",IF(J519&gt;=65,"Khá",IF(J519&gt;50,"Trung bình",IF(J519&gt;=35,"Yếu",IF(J519&lt;35,"Kém"))))))</f>
        <v>Yếu</v>
      </c>
      <c r="L519" s="188" t="s">
        <v>1170</v>
      </c>
      <c r="M519" s="189" t="s">
        <v>1171</v>
      </c>
      <c r="N519" s="189" t="s">
        <v>1172</v>
      </c>
      <c r="O519" s="190" t="s">
        <v>435</v>
      </c>
    </row>
    <row r="520" spans="1:15" customFormat="1" ht="16.5">
      <c r="A520" s="182">
        <v>2</v>
      </c>
      <c r="B520" s="191" t="s">
        <v>1173</v>
      </c>
      <c r="C520" s="184" t="s">
        <v>1174</v>
      </c>
      <c r="D520" s="192" t="s">
        <v>1169</v>
      </c>
      <c r="E520" s="186">
        <v>15</v>
      </c>
      <c r="F520" s="186">
        <v>18</v>
      </c>
      <c r="G520" s="186">
        <v>15</v>
      </c>
      <c r="H520" s="186">
        <v>15</v>
      </c>
      <c r="I520" s="186">
        <v>2</v>
      </c>
      <c r="J520" s="186">
        <f xml:space="preserve"> SUM(E520:I520)</f>
        <v>65</v>
      </c>
      <c r="K520" s="187" t="str">
        <f>IF(J520&gt;=90,"Xuất sắc",IF(J520&gt;=80,"Tốt",IF(J520&gt;=65,"Khá",IF(J520&gt;50,"Trung bình",IF(J520&gt;=35,"Yếu",IF(J520&lt;35,"Kém"))))))</f>
        <v>Khá</v>
      </c>
      <c r="L520" s="193" t="s">
        <v>1170</v>
      </c>
      <c r="M520" s="189" t="s">
        <v>1171</v>
      </c>
      <c r="N520" s="189" t="s">
        <v>1172</v>
      </c>
      <c r="O520" s="194" t="s">
        <v>435</v>
      </c>
    </row>
    <row r="521" spans="1:15" customFormat="1" ht="16.5">
      <c r="A521" s="182">
        <v>3</v>
      </c>
      <c r="B521" s="191" t="s">
        <v>1175</v>
      </c>
      <c r="C521" s="184" t="s">
        <v>1176</v>
      </c>
      <c r="D521" s="192" t="s">
        <v>1169</v>
      </c>
      <c r="E521" s="186">
        <v>20</v>
      </c>
      <c r="F521" s="186">
        <v>20</v>
      </c>
      <c r="G521" s="186">
        <v>20</v>
      </c>
      <c r="H521" s="186">
        <v>25</v>
      </c>
      <c r="I521" s="186">
        <v>3</v>
      </c>
      <c r="J521" s="186">
        <f>SUM(E521:I521)</f>
        <v>88</v>
      </c>
      <c r="K521" s="187" t="str">
        <f t="shared" ref="K521:K542" si="19">IF(J521&gt;=90,"Xuất sắc",IF(J521&gt;=80,"Tốt",IF(J521&gt;=65,"Khá",IF(J521&gt;50,"Trung bình",IF(J521&gt;=35,"Yếu",IF(J521&lt;35,"Kém"))))))</f>
        <v>Tốt</v>
      </c>
      <c r="L521" s="188" t="s">
        <v>1170</v>
      </c>
      <c r="M521" s="189" t="s">
        <v>1171</v>
      </c>
      <c r="N521" s="189" t="s">
        <v>1172</v>
      </c>
      <c r="O521" s="195"/>
    </row>
    <row r="522" spans="1:15" customFormat="1" ht="16.5">
      <c r="A522" s="182">
        <v>4</v>
      </c>
      <c r="B522" s="191" t="s">
        <v>1177</v>
      </c>
      <c r="C522" s="184" t="s">
        <v>1178</v>
      </c>
      <c r="D522" s="192" t="s">
        <v>1169</v>
      </c>
      <c r="E522" s="186">
        <v>15</v>
      </c>
      <c r="F522" s="186">
        <v>20</v>
      </c>
      <c r="G522" s="186">
        <v>15</v>
      </c>
      <c r="H522" s="186">
        <v>15</v>
      </c>
      <c r="I522" s="186">
        <v>2</v>
      </c>
      <c r="J522" s="186">
        <f t="shared" ref="J522:J546" si="20">SUM(E522:I522)</f>
        <v>67</v>
      </c>
      <c r="K522" s="187" t="str">
        <f t="shared" si="19"/>
        <v>Khá</v>
      </c>
      <c r="L522" s="193" t="s">
        <v>1170</v>
      </c>
      <c r="M522" s="189" t="s">
        <v>1171</v>
      </c>
      <c r="N522" s="189" t="s">
        <v>1172</v>
      </c>
      <c r="O522" s="195" t="s">
        <v>435</v>
      </c>
    </row>
    <row r="523" spans="1:15" customFormat="1" ht="16.5">
      <c r="A523" s="182">
        <v>5</v>
      </c>
      <c r="B523" s="191" t="s">
        <v>1179</v>
      </c>
      <c r="C523" s="184" t="s">
        <v>1180</v>
      </c>
      <c r="D523" s="192" t="s">
        <v>1169</v>
      </c>
      <c r="E523" s="186">
        <v>15</v>
      </c>
      <c r="F523" s="186">
        <v>20</v>
      </c>
      <c r="G523" s="186">
        <v>15</v>
      </c>
      <c r="H523" s="186">
        <v>20</v>
      </c>
      <c r="I523" s="186">
        <v>2</v>
      </c>
      <c r="J523" s="186">
        <f t="shared" si="20"/>
        <v>72</v>
      </c>
      <c r="K523" s="187" t="str">
        <f t="shared" si="19"/>
        <v>Khá</v>
      </c>
      <c r="L523" s="188" t="s">
        <v>1170</v>
      </c>
      <c r="M523" s="189" t="s">
        <v>1171</v>
      </c>
      <c r="N523" s="189" t="s">
        <v>1172</v>
      </c>
      <c r="O523" s="195"/>
    </row>
    <row r="524" spans="1:15" customFormat="1" ht="16.5">
      <c r="A524" s="182">
        <v>6</v>
      </c>
      <c r="B524" s="191" t="s">
        <v>1181</v>
      </c>
      <c r="C524" s="184" t="s">
        <v>1182</v>
      </c>
      <c r="D524" s="192" t="s">
        <v>1169</v>
      </c>
      <c r="E524" s="186">
        <v>20</v>
      </c>
      <c r="F524" s="186">
        <v>23</v>
      </c>
      <c r="G524" s="186">
        <v>20</v>
      </c>
      <c r="H524" s="186">
        <v>25</v>
      </c>
      <c r="I524" s="186">
        <v>2</v>
      </c>
      <c r="J524" s="186">
        <f t="shared" si="20"/>
        <v>90</v>
      </c>
      <c r="K524" s="187" t="str">
        <f t="shared" si="19"/>
        <v>Xuất sắc</v>
      </c>
      <c r="L524" s="193" t="s">
        <v>1170</v>
      </c>
      <c r="M524" s="189" t="s">
        <v>1171</v>
      </c>
      <c r="N524" s="189" t="s">
        <v>1172</v>
      </c>
      <c r="O524" s="195"/>
    </row>
    <row r="525" spans="1:15" customFormat="1" ht="16.5">
      <c r="A525" s="182">
        <v>7</v>
      </c>
      <c r="B525" s="191" t="s">
        <v>1183</v>
      </c>
      <c r="C525" s="184" t="s">
        <v>1054</v>
      </c>
      <c r="D525" s="192" t="s">
        <v>1169</v>
      </c>
      <c r="E525" s="186">
        <v>15</v>
      </c>
      <c r="F525" s="186">
        <v>20</v>
      </c>
      <c r="G525" s="186">
        <v>15</v>
      </c>
      <c r="H525" s="186">
        <v>15</v>
      </c>
      <c r="I525" s="186">
        <v>2</v>
      </c>
      <c r="J525" s="186">
        <f>SUM(E525:I525)</f>
        <v>67</v>
      </c>
      <c r="K525" s="187" t="str">
        <f>IF(J525&gt;=90,"Xuất sắc",IF(J525&gt;=80,"Tốt",IF(J525&gt;=65,"Khá",IF(J525&gt;50,"Trung bình",IF(J525&gt;=35,"Yếu",IF(J525&lt;35,"Kém"))))))</f>
        <v>Khá</v>
      </c>
      <c r="L525" s="188" t="s">
        <v>1170</v>
      </c>
      <c r="M525" s="189" t="s">
        <v>1171</v>
      </c>
      <c r="N525" s="189" t="s">
        <v>1172</v>
      </c>
      <c r="O525" s="195" t="s">
        <v>435</v>
      </c>
    </row>
    <row r="526" spans="1:15" customFormat="1" ht="16.5">
      <c r="A526" s="182">
        <v>8</v>
      </c>
      <c r="B526" s="191" t="s">
        <v>1184</v>
      </c>
      <c r="C526" s="184" t="s">
        <v>1185</v>
      </c>
      <c r="D526" s="192" t="s">
        <v>1169</v>
      </c>
      <c r="E526" s="186">
        <v>20</v>
      </c>
      <c r="F526" s="186">
        <v>15</v>
      </c>
      <c r="G526" s="186">
        <v>20</v>
      </c>
      <c r="H526" s="186">
        <v>20</v>
      </c>
      <c r="I526" s="186">
        <v>2</v>
      </c>
      <c r="J526" s="186">
        <f>SUM(E526:I526)</f>
        <v>77</v>
      </c>
      <c r="K526" s="187" t="str">
        <f>IF(J526&gt;=90,"Xuất sắc",IF(J526&gt;=80,"Tốt",IF(J526&gt;=65,"Khá",IF(J526&gt;50,"Trung bình",IF(J526&gt;=35,"Yếu",IF(J526&lt;5,"Kém"))))))</f>
        <v>Khá</v>
      </c>
      <c r="L526" s="193" t="s">
        <v>1170</v>
      </c>
      <c r="M526" s="189" t="s">
        <v>1171</v>
      </c>
      <c r="N526" s="189" t="s">
        <v>1172</v>
      </c>
      <c r="O526" s="195"/>
    </row>
    <row r="527" spans="1:15" customFormat="1" ht="16.5">
      <c r="A527" s="182">
        <v>9</v>
      </c>
      <c r="B527" s="191" t="s">
        <v>1186</v>
      </c>
      <c r="C527" s="184" t="s">
        <v>415</v>
      </c>
      <c r="D527" s="192" t="s">
        <v>1169</v>
      </c>
      <c r="E527" s="186">
        <v>15</v>
      </c>
      <c r="F527" s="186">
        <v>20</v>
      </c>
      <c r="G527" s="186">
        <v>15</v>
      </c>
      <c r="H527" s="186">
        <v>20</v>
      </c>
      <c r="I527" s="186">
        <v>2</v>
      </c>
      <c r="J527" s="186">
        <f t="shared" si="20"/>
        <v>72</v>
      </c>
      <c r="K527" s="187" t="str">
        <f t="shared" si="19"/>
        <v>Khá</v>
      </c>
      <c r="L527" s="188" t="s">
        <v>1170</v>
      </c>
      <c r="M527" s="189" t="s">
        <v>1171</v>
      </c>
      <c r="N527" s="189" t="s">
        <v>1172</v>
      </c>
      <c r="O527" s="196" t="s">
        <v>435</v>
      </c>
    </row>
    <row r="528" spans="1:15" customFormat="1" ht="16.5">
      <c r="A528" s="182">
        <v>10</v>
      </c>
      <c r="B528" s="191" t="s">
        <v>1187</v>
      </c>
      <c r="C528" s="184" t="s">
        <v>1188</v>
      </c>
      <c r="D528" s="192" t="s">
        <v>1169</v>
      </c>
      <c r="E528" s="186">
        <v>15</v>
      </c>
      <c r="F528" s="186">
        <v>20</v>
      </c>
      <c r="G528" s="186">
        <v>15</v>
      </c>
      <c r="H528" s="186">
        <v>20</v>
      </c>
      <c r="I528" s="186">
        <v>3</v>
      </c>
      <c r="J528" s="186">
        <f t="shared" si="20"/>
        <v>73</v>
      </c>
      <c r="K528" s="187" t="str">
        <f t="shared" si="19"/>
        <v>Khá</v>
      </c>
      <c r="L528" s="193" t="s">
        <v>1170</v>
      </c>
      <c r="M528" s="189" t="s">
        <v>1171</v>
      </c>
      <c r="N528" s="189" t="s">
        <v>1172</v>
      </c>
      <c r="O528" s="196"/>
    </row>
    <row r="529" spans="1:15" customFormat="1" ht="16.5">
      <c r="A529" s="182">
        <v>11</v>
      </c>
      <c r="B529" s="191" t="s">
        <v>1189</v>
      </c>
      <c r="C529" s="184" t="s">
        <v>1062</v>
      </c>
      <c r="D529" s="192" t="s">
        <v>1169</v>
      </c>
      <c r="E529" s="186">
        <v>15</v>
      </c>
      <c r="F529" s="186">
        <v>20</v>
      </c>
      <c r="G529" s="186">
        <v>15</v>
      </c>
      <c r="H529" s="186">
        <v>15</v>
      </c>
      <c r="I529" s="186">
        <v>2</v>
      </c>
      <c r="J529" s="186">
        <f t="shared" si="20"/>
        <v>67</v>
      </c>
      <c r="K529" s="187" t="str">
        <f t="shared" si="19"/>
        <v>Khá</v>
      </c>
      <c r="L529" s="188" t="s">
        <v>1170</v>
      </c>
      <c r="M529" s="189" t="s">
        <v>1171</v>
      </c>
      <c r="N529" s="189" t="s">
        <v>1172</v>
      </c>
      <c r="O529" s="196" t="s">
        <v>267</v>
      </c>
    </row>
    <row r="530" spans="1:15" customFormat="1" ht="16.5">
      <c r="A530" s="182">
        <v>12</v>
      </c>
      <c r="B530" s="191" t="s">
        <v>1190</v>
      </c>
      <c r="C530" s="184" t="s">
        <v>1191</v>
      </c>
      <c r="D530" s="192" t="s">
        <v>1169</v>
      </c>
      <c r="E530" s="186">
        <v>15</v>
      </c>
      <c r="F530" s="186">
        <v>20</v>
      </c>
      <c r="G530" s="186">
        <v>20</v>
      </c>
      <c r="H530" s="186">
        <v>20</v>
      </c>
      <c r="I530" s="186">
        <v>3</v>
      </c>
      <c r="J530" s="186">
        <f t="shared" si="20"/>
        <v>78</v>
      </c>
      <c r="K530" s="187" t="str">
        <f t="shared" si="19"/>
        <v>Khá</v>
      </c>
      <c r="L530" s="193" t="s">
        <v>1170</v>
      </c>
      <c r="M530" s="189" t="s">
        <v>1171</v>
      </c>
      <c r="N530" s="189" t="s">
        <v>1172</v>
      </c>
      <c r="O530" s="196"/>
    </row>
    <row r="531" spans="1:15" customFormat="1" ht="16.5">
      <c r="A531" s="182">
        <v>13</v>
      </c>
      <c r="B531" s="191" t="s">
        <v>1192</v>
      </c>
      <c r="C531" s="184" t="s">
        <v>1193</v>
      </c>
      <c r="D531" s="192" t="s">
        <v>1169</v>
      </c>
      <c r="E531" s="186">
        <v>18</v>
      </c>
      <c r="F531" s="186">
        <v>15</v>
      </c>
      <c r="G531" s="186">
        <v>20</v>
      </c>
      <c r="H531" s="186">
        <v>20</v>
      </c>
      <c r="I531" s="186">
        <v>2</v>
      </c>
      <c r="J531" s="186">
        <f t="shared" si="20"/>
        <v>75</v>
      </c>
      <c r="K531" s="187" t="str">
        <f t="shared" si="19"/>
        <v>Khá</v>
      </c>
      <c r="L531" s="188" t="s">
        <v>1170</v>
      </c>
      <c r="M531" s="189" t="s">
        <v>1171</v>
      </c>
      <c r="N531" s="189" t="s">
        <v>1172</v>
      </c>
      <c r="O531" s="196"/>
    </row>
    <row r="532" spans="1:15" customFormat="1" ht="16.5">
      <c r="A532" s="182">
        <v>14</v>
      </c>
      <c r="B532" s="191" t="s">
        <v>1194</v>
      </c>
      <c r="C532" s="184" t="s">
        <v>1195</v>
      </c>
      <c r="D532" s="192" t="s">
        <v>1169</v>
      </c>
      <c r="E532" s="186">
        <v>20</v>
      </c>
      <c r="F532" s="186">
        <v>25</v>
      </c>
      <c r="G532" s="186">
        <v>20</v>
      </c>
      <c r="H532" s="186">
        <v>25</v>
      </c>
      <c r="I532" s="186">
        <v>5</v>
      </c>
      <c r="J532" s="186">
        <f t="shared" si="20"/>
        <v>95</v>
      </c>
      <c r="K532" s="187" t="str">
        <f t="shared" si="19"/>
        <v>Xuất sắc</v>
      </c>
      <c r="L532" s="193" t="s">
        <v>1170</v>
      </c>
      <c r="M532" s="189" t="s">
        <v>1171</v>
      </c>
      <c r="N532" s="189" t="s">
        <v>1172</v>
      </c>
      <c r="O532" s="196"/>
    </row>
    <row r="533" spans="1:15" customFormat="1" ht="16.5">
      <c r="A533" s="182">
        <v>15</v>
      </c>
      <c r="B533" s="191" t="s">
        <v>1196</v>
      </c>
      <c r="C533" s="184" t="s">
        <v>1197</v>
      </c>
      <c r="D533" s="192" t="s">
        <v>1169</v>
      </c>
      <c r="E533" s="186">
        <v>20</v>
      </c>
      <c r="F533" s="186">
        <v>15</v>
      </c>
      <c r="G533" s="186">
        <v>20</v>
      </c>
      <c r="H533" s="186">
        <v>20</v>
      </c>
      <c r="I533" s="186">
        <v>2</v>
      </c>
      <c r="J533" s="186">
        <f t="shared" si="20"/>
        <v>77</v>
      </c>
      <c r="K533" s="187" t="str">
        <f t="shared" si="19"/>
        <v>Khá</v>
      </c>
      <c r="L533" s="188" t="s">
        <v>1170</v>
      </c>
      <c r="M533" s="189" t="s">
        <v>1171</v>
      </c>
      <c r="N533" s="189" t="s">
        <v>1172</v>
      </c>
      <c r="O533" s="196"/>
    </row>
    <row r="534" spans="1:15" customFormat="1" ht="16.5">
      <c r="A534" s="182">
        <v>16</v>
      </c>
      <c r="B534" s="191" t="s">
        <v>1198</v>
      </c>
      <c r="C534" s="184" t="s">
        <v>1199</v>
      </c>
      <c r="D534" s="192" t="s">
        <v>1169</v>
      </c>
      <c r="E534" s="186">
        <v>15</v>
      </c>
      <c r="F534" s="186">
        <v>20</v>
      </c>
      <c r="G534" s="186">
        <v>20</v>
      </c>
      <c r="H534" s="186">
        <v>20</v>
      </c>
      <c r="I534" s="186">
        <v>2</v>
      </c>
      <c r="J534" s="186">
        <f t="shared" si="20"/>
        <v>77</v>
      </c>
      <c r="K534" s="187" t="str">
        <f t="shared" si="19"/>
        <v>Khá</v>
      </c>
      <c r="L534" s="193" t="s">
        <v>1170</v>
      </c>
      <c r="M534" s="189" t="s">
        <v>1171</v>
      </c>
      <c r="N534" s="189" t="s">
        <v>1172</v>
      </c>
      <c r="O534" s="196" t="s">
        <v>267</v>
      </c>
    </row>
    <row r="535" spans="1:15" customFormat="1" ht="16.5">
      <c r="A535" s="182">
        <v>17</v>
      </c>
      <c r="B535" s="191" t="s">
        <v>1200</v>
      </c>
      <c r="C535" s="184" t="s">
        <v>1201</v>
      </c>
      <c r="D535" s="192" t="s">
        <v>1169</v>
      </c>
      <c r="E535" s="186">
        <v>15</v>
      </c>
      <c r="F535" s="186">
        <v>20</v>
      </c>
      <c r="G535" s="186">
        <v>20</v>
      </c>
      <c r="H535" s="186">
        <v>20</v>
      </c>
      <c r="I535" s="186">
        <v>3</v>
      </c>
      <c r="J535" s="186">
        <f>SUM(E535:I535)</f>
        <v>78</v>
      </c>
      <c r="K535" s="187" t="str">
        <f>IF(J535&gt;=90,"Xuất sắc",IF(J535&gt;=80,"Tốt",IF(J535&gt;=65,"Khá",IF(J535&gt;50,"Trung bình",IF(J535&gt;=35,"Yếu",IF(J535&lt;35,"Kém"))))))</f>
        <v>Khá</v>
      </c>
      <c r="L535" s="188" t="s">
        <v>1170</v>
      </c>
      <c r="M535" s="189" t="s">
        <v>1171</v>
      </c>
      <c r="N535" s="189" t="s">
        <v>1172</v>
      </c>
      <c r="O535" s="197"/>
    </row>
    <row r="536" spans="1:15" customFormat="1" ht="16.5">
      <c r="A536" s="182">
        <v>18</v>
      </c>
      <c r="B536" s="191" t="s">
        <v>1202</v>
      </c>
      <c r="C536" s="184" t="s">
        <v>1203</v>
      </c>
      <c r="D536" s="192" t="s">
        <v>1169</v>
      </c>
      <c r="E536" s="186">
        <v>15</v>
      </c>
      <c r="F536" s="186">
        <v>20</v>
      </c>
      <c r="G536" s="186">
        <v>20</v>
      </c>
      <c r="H536" s="186">
        <v>20</v>
      </c>
      <c r="I536" s="186">
        <v>3</v>
      </c>
      <c r="J536" s="186">
        <f>SUM(E536:I536)</f>
        <v>78</v>
      </c>
      <c r="K536" s="187" t="str">
        <f>IF(J536&gt;=90,"Xuất sắc",IF(J536&gt;=80,"Tốt",IF(J536&gt;=65,"Khá",IF(J536&gt;50,"Trung bình",IF(J536&gt;=35,"Yếu",IF(J536&lt;35,"Kém"))))))</f>
        <v>Khá</v>
      </c>
      <c r="L536" s="193" t="s">
        <v>1170</v>
      </c>
      <c r="M536" s="189" t="s">
        <v>1171</v>
      </c>
      <c r="N536" s="189" t="s">
        <v>1172</v>
      </c>
      <c r="O536" s="198" t="s">
        <v>435</v>
      </c>
    </row>
    <row r="537" spans="1:15" customFormat="1" ht="16.5">
      <c r="A537" s="182">
        <v>19</v>
      </c>
      <c r="B537" s="191" t="s">
        <v>1204</v>
      </c>
      <c r="C537" s="184" t="s">
        <v>1205</v>
      </c>
      <c r="D537" s="192" t="s">
        <v>1169</v>
      </c>
      <c r="E537" s="186">
        <v>15</v>
      </c>
      <c r="F537" s="186">
        <v>20</v>
      </c>
      <c r="G537" s="186">
        <v>20</v>
      </c>
      <c r="H537" s="186">
        <v>20</v>
      </c>
      <c r="I537" s="186">
        <v>3</v>
      </c>
      <c r="J537" s="186">
        <f>SUM(E537:I537)</f>
        <v>78</v>
      </c>
      <c r="K537" s="187" t="str">
        <f>IF(J537&gt;=90,"Xuất sắc",IF(J537&gt;=80,"Tốt",IF(J537&gt;=65,"Khá",IF(J537&gt;50,"Trung bình",IF(J537&gt;=35,"Yếu",IF(J537&lt;35,"Kém"))))))</f>
        <v>Khá</v>
      </c>
      <c r="L537" s="188" t="s">
        <v>1170</v>
      </c>
      <c r="M537" s="189" t="s">
        <v>1171</v>
      </c>
      <c r="N537" s="189" t="s">
        <v>1172</v>
      </c>
      <c r="O537" s="196"/>
    </row>
    <row r="538" spans="1:15" customFormat="1" ht="16.5">
      <c r="A538" s="182">
        <v>20</v>
      </c>
      <c r="B538" s="191" t="s">
        <v>1206</v>
      </c>
      <c r="C538" s="184" t="s">
        <v>1207</v>
      </c>
      <c r="D538" s="192" t="s">
        <v>1169</v>
      </c>
      <c r="E538" s="186">
        <v>15</v>
      </c>
      <c r="F538" s="186">
        <v>10</v>
      </c>
      <c r="G538" s="186">
        <v>15</v>
      </c>
      <c r="H538" s="186">
        <v>15</v>
      </c>
      <c r="I538" s="186">
        <v>0</v>
      </c>
      <c r="J538" s="186">
        <f>SUM(E538:I538)</f>
        <v>55</v>
      </c>
      <c r="K538" s="187" t="str">
        <f>IF(J538&gt;=90,"Xuất sắc",IF(J538&gt;=80,"Tốt",IF(J538&gt;=65,"Khá",IF(J538&gt;50,"Trung bình",IF(J538&gt;=35,"Yếu",IF(J538&lt;35,"Kém"))))))</f>
        <v>Trung bình</v>
      </c>
      <c r="L538" s="193" t="s">
        <v>1170</v>
      </c>
      <c r="M538" s="189" t="s">
        <v>1171</v>
      </c>
      <c r="N538" s="189" t="s">
        <v>1172</v>
      </c>
      <c r="O538" s="196" t="s">
        <v>435</v>
      </c>
    </row>
    <row r="539" spans="1:15" customFormat="1" ht="16.5">
      <c r="A539" s="182">
        <v>21</v>
      </c>
      <c r="B539" s="191" t="s">
        <v>1208</v>
      </c>
      <c r="C539" s="184" t="s">
        <v>1209</v>
      </c>
      <c r="D539" s="192" t="s">
        <v>1169</v>
      </c>
      <c r="E539" s="186">
        <v>15</v>
      </c>
      <c r="F539" s="186">
        <v>20</v>
      </c>
      <c r="G539" s="186">
        <v>20</v>
      </c>
      <c r="H539" s="186">
        <v>20</v>
      </c>
      <c r="I539" s="186">
        <v>2</v>
      </c>
      <c r="J539" s="186">
        <f>SUM(E539:I539)</f>
        <v>77</v>
      </c>
      <c r="K539" s="187" t="str">
        <f t="shared" si="19"/>
        <v>Khá</v>
      </c>
      <c r="L539" s="188" t="s">
        <v>1170</v>
      </c>
      <c r="M539" s="189" t="s">
        <v>1171</v>
      </c>
      <c r="N539" s="189" t="s">
        <v>1172</v>
      </c>
      <c r="O539" s="196"/>
    </row>
    <row r="540" spans="1:15" customFormat="1" ht="16.5">
      <c r="A540" s="182">
        <v>22</v>
      </c>
      <c r="B540" s="191" t="s">
        <v>1210</v>
      </c>
      <c r="C540" s="184" t="s">
        <v>1211</v>
      </c>
      <c r="D540" s="192" t="s">
        <v>1169</v>
      </c>
      <c r="E540" s="186">
        <v>16</v>
      </c>
      <c r="F540" s="186">
        <v>15</v>
      </c>
      <c r="G540" s="186">
        <v>15</v>
      </c>
      <c r="H540" s="186">
        <v>20</v>
      </c>
      <c r="I540" s="186">
        <v>2</v>
      </c>
      <c r="J540" s="186">
        <f t="shared" si="20"/>
        <v>68</v>
      </c>
      <c r="K540" s="187" t="str">
        <f t="shared" si="19"/>
        <v>Khá</v>
      </c>
      <c r="L540" s="193" t="s">
        <v>1170</v>
      </c>
      <c r="M540" s="189" t="s">
        <v>1171</v>
      </c>
      <c r="N540" s="189" t="s">
        <v>1172</v>
      </c>
      <c r="O540" s="196"/>
    </row>
    <row r="541" spans="1:15" customFormat="1" ht="16.5">
      <c r="A541" s="182">
        <v>23</v>
      </c>
      <c r="B541" s="191" t="s">
        <v>1212</v>
      </c>
      <c r="C541" s="184" t="s">
        <v>1213</v>
      </c>
      <c r="D541" s="192" t="s">
        <v>1169</v>
      </c>
      <c r="E541" s="186">
        <v>20</v>
      </c>
      <c r="F541" s="186">
        <v>20</v>
      </c>
      <c r="G541" s="186">
        <v>20</v>
      </c>
      <c r="H541" s="186">
        <v>25</v>
      </c>
      <c r="I541" s="186">
        <v>5</v>
      </c>
      <c r="J541" s="186">
        <f>SUM(E541:I541)</f>
        <v>90</v>
      </c>
      <c r="K541" s="187" t="str">
        <f t="shared" si="19"/>
        <v>Xuất sắc</v>
      </c>
      <c r="L541" s="188" t="s">
        <v>1170</v>
      </c>
      <c r="M541" s="189" t="s">
        <v>1171</v>
      </c>
      <c r="N541" s="189" t="s">
        <v>1172</v>
      </c>
      <c r="O541" s="196"/>
    </row>
    <row r="542" spans="1:15" customFormat="1" ht="16.5">
      <c r="A542" s="182">
        <v>24</v>
      </c>
      <c r="B542" s="191" t="s">
        <v>1214</v>
      </c>
      <c r="C542" s="184" t="s">
        <v>1215</v>
      </c>
      <c r="D542" s="192" t="s">
        <v>1169</v>
      </c>
      <c r="E542" s="186">
        <v>20</v>
      </c>
      <c r="F542" s="186">
        <v>20</v>
      </c>
      <c r="G542" s="186">
        <v>20</v>
      </c>
      <c r="H542" s="186">
        <v>20</v>
      </c>
      <c r="I542" s="186">
        <v>5</v>
      </c>
      <c r="J542" s="186">
        <f t="shared" si="20"/>
        <v>85</v>
      </c>
      <c r="K542" s="187" t="str">
        <f t="shared" si="19"/>
        <v>Tốt</v>
      </c>
      <c r="L542" s="193" t="s">
        <v>1170</v>
      </c>
      <c r="M542" s="189" t="s">
        <v>1171</v>
      </c>
      <c r="N542" s="189" t="s">
        <v>1172</v>
      </c>
      <c r="O542" s="196"/>
    </row>
    <row r="543" spans="1:15" customFormat="1" ht="16.5">
      <c r="A543" s="182">
        <v>25</v>
      </c>
      <c r="B543" s="191" t="s">
        <v>1216</v>
      </c>
      <c r="C543" s="184" t="s">
        <v>1217</v>
      </c>
      <c r="D543" s="192" t="s">
        <v>1169</v>
      </c>
      <c r="E543" s="186">
        <v>18</v>
      </c>
      <c r="F543" s="186">
        <v>20</v>
      </c>
      <c r="G543" s="186">
        <v>18</v>
      </c>
      <c r="H543" s="186">
        <v>20</v>
      </c>
      <c r="I543" s="186">
        <v>2</v>
      </c>
      <c r="J543" s="186">
        <f t="shared" si="20"/>
        <v>78</v>
      </c>
      <c r="K543" s="187" t="str">
        <f>IF(J543&gt;=90,"Xuất sắc",IF(J543&gt;=80,"Tốt",IF(J543&gt;=65,"Khá",IF(J543&gt;50,"Trung bình",IF(J543&gt;=35,"Yếu",IF(J543&lt;5,"Kém"))))))</f>
        <v>Khá</v>
      </c>
      <c r="L543" s="188" t="s">
        <v>1170</v>
      </c>
      <c r="M543" s="189" t="s">
        <v>1171</v>
      </c>
      <c r="N543" s="189" t="s">
        <v>1172</v>
      </c>
      <c r="O543" s="196" t="s">
        <v>435</v>
      </c>
    </row>
    <row r="544" spans="1:15" customFormat="1" ht="16.5">
      <c r="A544" s="182">
        <v>26</v>
      </c>
      <c r="B544" s="191" t="s">
        <v>1218</v>
      </c>
      <c r="C544" s="184" t="s">
        <v>1219</v>
      </c>
      <c r="D544" s="192" t="s">
        <v>1169</v>
      </c>
      <c r="E544" s="186">
        <v>20</v>
      </c>
      <c r="F544" s="186">
        <v>25</v>
      </c>
      <c r="G544" s="186">
        <v>20</v>
      </c>
      <c r="H544" s="186">
        <v>20</v>
      </c>
      <c r="I544" s="186">
        <v>5</v>
      </c>
      <c r="J544" s="186">
        <f t="shared" si="20"/>
        <v>90</v>
      </c>
      <c r="K544" s="187" t="str">
        <f>IF(J544&gt;=90,"Xuất sắc",IF(J544&gt;=80,"Tốt",IF(J544&gt;=65,"Khá",IF(J544&gt;50,"Trung bình",IF(J544&gt;=35,"Yếu",IF(J544&lt;5,"Kém"))))))</f>
        <v>Xuất sắc</v>
      </c>
      <c r="L544" s="193" t="s">
        <v>1170</v>
      </c>
      <c r="M544" s="189" t="s">
        <v>1171</v>
      </c>
      <c r="N544" s="189" t="s">
        <v>1172</v>
      </c>
      <c r="O544" s="196"/>
    </row>
    <row r="545" spans="1:15" customFormat="1" ht="16.5">
      <c r="A545" s="182">
        <v>27</v>
      </c>
      <c r="B545" s="183" t="s">
        <v>1220</v>
      </c>
      <c r="C545" s="184" t="s">
        <v>1221</v>
      </c>
      <c r="D545" s="185" t="s">
        <v>1169</v>
      </c>
      <c r="E545" s="186">
        <v>15</v>
      </c>
      <c r="F545" s="186">
        <v>15</v>
      </c>
      <c r="G545" s="186">
        <v>15</v>
      </c>
      <c r="H545" s="186">
        <v>15</v>
      </c>
      <c r="I545" s="186">
        <v>2</v>
      </c>
      <c r="J545" s="186">
        <f>SUM(E545:I545)</f>
        <v>62</v>
      </c>
      <c r="K545" s="187" t="str">
        <f>IF(J545&gt;=90,"xuất sắc",IF(J545&gt;=80,"tốt",IF(J545&gt;=65,"Khá",IF(J545&gt;50,"Trung bình",IF(J545&gt;=35,"Yếu",IF(J545&lt;5,"Kém"))))))</f>
        <v>Trung bình</v>
      </c>
      <c r="L545" s="188" t="s">
        <v>1170</v>
      </c>
      <c r="M545" s="189" t="s">
        <v>1171</v>
      </c>
      <c r="N545" s="189" t="s">
        <v>1172</v>
      </c>
      <c r="O545" s="198"/>
    </row>
    <row r="546" spans="1:15" customFormat="1" ht="16.5">
      <c r="A546" s="182">
        <v>28</v>
      </c>
      <c r="B546" s="191" t="s">
        <v>1222</v>
      </c>
      <c r="C546" s="184" t="s">
        <v>1223</v>
      </c>
      <c r="D546" s="192" t="s">
        <v>1169</v>
      </c>
      <c r="E546" s="186">
        <v>20</v>
      </c>
      <c r="F546" s="186">
        <v>20</v>
      </c>
      <c r="G546" s="186">
        <v>20</v>
      </c>
      <c r="H546" s="186">
        <v>20</v>
      </c>
      <c r="I546" s="186">
        <v>3</v>
      </c>
      <c r="J546" s="186">
        <f t="shared" si="20"/>
        <v>83</v>
      </c>
      <c r="K546" s="187" t="str">
        <f>IF(J546&gt;=90,"Xuất sắc",IF(J546&gt;=80,"Tốt",IF(J546&gt;=65,"Khá",IF(J546&gt;50,"Trung bình",IF(J546&gt;=35,"Yếu",IF(J546&lt;5,"Kém"))))))</f>
        <v>Tốt</v>
      </c>
      <c r="L546" s="193" t="s">
        <v>1170</v>
      </c>
      <c r="M546" s="189" t="s">
        <v>1171</v>
      </c>
      <c r="N546" s="189" t="s">
        <v>1172</v>
      </c>
      <c r="O546" s="196"/>
    </row>
    <row r="547" spans="1:15" customFormat="1" ht="16.5">
      <c r="A547" s="182">
        <v>29</v>
      </c>
      <c r="B547" s="191" t="s">
        <v>1224</v>
      </c>
      <c r="C547" s="184" t="s">
        <v>1225</v>
      </c>
      <c r="D547" s="192" t="s">
        <v>1169</v>
      </c>
      <c r="E547" s="186">
        <v>20</v>
      </c>
      <c r="F547" s="186">
        <v>20</v>
      </c>
      <c r="G547" s="186">
        <v>20</v>
      </c>
      <c r="H547" s="186">
        <v>20</v>
      </c>
      <c r="I547" s="186">
        <v>5</v>
      </c>
      <c r="J547" s="186">
        <f>SUM(E547:I547)</f>
        <v>85</v>
      </c>
      <c r="K547" s="187" t="str">
        <f>IF(J547&gt;=90,"Xuất sắc",IF(J547&gt;=80,"Tốt",IF(J547&gt;=65,"Khá",IF(J547&gt;50,"Trung bình",IF(J547&gt;=35,"Yếu",IF(J547&lt;5,"Kém"))))))</f>
        <v>Tốt</v>
      </c>
      <c r="L547" s="188" t="s">
        <v>1170</v>
      </c>
      <c r="M547" s="189" t="s">
        <v>1171</v>
      </c>
      <c r="N547" s="189" t="s">
        <v>1172</v>
      </c>
      <c r="O547" s="199"/>
    </row>
    <row r="548" spans="1:15" customFormat="1" ht="16.5">
      <c r="A548" s="182">
        <v>30</v>
      </c>
      <c r="B548" s="191" t="s">
        <v>1226</v>
      </c>
      <c r="C548" s="184" t="s">
        <v>1227</v>
      </c>
      <c r="D548" s="192" t="s">
        <v>1169</v>
      </c>
      <c r="E548" s="186">
        <v>20</v>
      </c>
      <c r="F548" s="186">
        <v>25</v>
      </c>
      <c r="G548" s="186">
        <v>20</v>
      </c>
      <c r="H548" s="186">
        <v>20</v>
      </c>
      <c r="I548" s="186">
        <v>5</v>
      </c>
      <c r="J548" s="186">
        <f>SUM(E548:I548)</f>
        <v>90</v>
      </c>
      <c r="K548" s="187" t="str">
        <f>IF(J548&gt;=90,"Xuất sắc",IF(J548&gt;=80,"Tốt",IF(J548&gt;=65,"Khá",IF(J548&gt;50,"Trung bình",IF(J548&gt;=35,"Yếu",IF(J548&lt;5,"Kém"))))))</f>
        <v>Xuất sắc</v>
      </c>
      <c r="L548" s="193" t="s">
        <v>1170</v>
      </c>
      <c r="M548" s="189" t="s">
        <v>1171</v>
      </c>
      <c r="N548" s="189" t="s">
        <v>1172</v>
      </c>
      <c r="O548" s="198"/>
    </row>
    <row r="549" spans="1:15" customFormat="1" ht="16.5">
      <c r="A549" s="182">
        <v>31</v>
      </c>
      <c r="B549" s="191" t="s">
        <v>1228</v>
      </c>
      <c r="C549" s="184" t="s">
        <v>787</v>
      </c>
      <c r="D549" s="192" t="s">
        <v>1169</v>
      </c>
      <c r="E549" s="186">
        <v>20</v>
      </c>
      <c r="F549" s="186">
        <v>20</v>
      </c>
      <c r="G549" s="186">
        <v>20</v>
      </c>
      <c r="H549" s="186">
        <v>20</v>
      </c>
      <c r="I549" s="186">
        <v>5</v>
      </c>
      <c r="J549" s="186">
        <f t="shared" ref="J549:J597" si="21">SUM(E549:I549)</f>
        <v>85</v>
      </c>
      <c r="K549" s="187" t="str">
        <f t="shared" ref="K549:K559" si="22">IF(J549&gt;=90,"Xuất sắc",IF(J549&gt;=80,"Tốt",IF(J549&gt;=65,"Khá",IF(J549&gt;50,"Trung bình",IF(J549&gt;=35,"Yếu",IF(J549&lt;5,"Kém"))))))</f>
        <v>Tốt</v>
      </c>
      <c r="L549" s="188" t="s">
        <v>1170</v>
      </c>
      <c r="M549" s="189" t="s">
        <v>1171</v>
      </c>
      <c r="N549" s="189" t="s">
        <v>1172</v>
      </c>
      <c r="O549" s="196" t="s">
        <v>267</v>
      </c>
    </row>
    <row r="550" spans="1:15" customFormat="1" ht="16.5">
      <c r="A550" s="182">
        <v>32</v>
      </c>
      <c r="B550" s="191" t="s">
        <v>1229</v>
      </c>
      <c r="C550" s="184" t="s">
        <v>1230</v>
      </c>
      <c r="D550" s="192" t="s">
        <v>1169</v>
      </c>
      <c r="E550" s="186">
        <v>20</v>
      </c>
      <c r="F550" s="186">
        <v>20</v>
      </c>
      <c r="G550" s="186">
        <v>20</v>
      </c>
      <c r="H550" s="186">
        <v>20</v>
      </c>
      <c r="I550" s="186">
        <v>5</v>
      </c>
      <c r="J550" s="186">
        <f t="shared" si="21"/>
        <v>85</v>
      </c>
      <c r="K550" s="187" t="str">
        <f t="shared" si="22"/>
        <v>Tốt</v>
      </c>
      <c r="L550" s="193" t="s">
        <v>1170</v>
      </c>
      <c r="M550" s="189" t="s">
        <v>1171</v>
      </c>
      <c r="N550" s="189" t="s">
        <v>1172</v>
      </c>
      <c r="O550" s="196"/>
    </row>
    <row r="551" spans="1:15" customFormat="1" ht="16.5">
      <c r="A551" s="182">
        <v>33</v>
      </c>
      <c r="B551" s="191" t="s">
        <v>1231</v>
      </c>
      <c r="C551" s="184" t="s">
        <v>1232</v>
      </c>
      <c r="D551" s="192" t="s">
        <v>1169</v>
      </c>
      <c r="E551" s="186">
        <v>20</v>
      </c>
      <c r="F551" s="186">
        <v>20</v>
      </c>
      <c r="G551" s="186">
        <v>20</v>
      </c>
      <c r="H551" s="186">
        <v>20</v>
      </c>
      <c r="I551" s="186">
        <v>5</v>
      </c>
      <c r="J551" s="186">
        <f t="shared" si="21"/>
        <v>85</v>
      </c>
      <c r="K551" s="187" t="str">
        <f t="shared" si="22"/>
        <v>Tốt</v>
      </c>
      <c r="L551" s="188" t="s">
        <v>1170</v>
      </c>
      <c r="M551" s="189" t="s">
        <v>1171</v>
      </c>
      <c r="N551" s="189" t="s">
        <v>1172</v>
      </c>
      <c r="O551" s="198"/>
    </row>
    <row r="552" spans="1:15" customFormat="1" ht="16.5">
      <c r="A552" s="182">
        <v>34</v>
      </c>
      <c r="B552" s="191" t="s">
        <v>1233</v>
      </c>
      <c r="C552" s="184" t="s">
        <v>1234</v>
      </c>
      <c r="D552" s="192" t="s">
        <v>1169</v>
      </c>
      <c r="E552" s="186">
        <v>15</v>
      </c>
      <c r="F552" s="186">
        <v>15</v>
      </c>
      <c r="G552" s="186">
        <v>15</v>
      </c>
      <c r="H552" s="186">
        <v>15</v>
      </c>
      <c r="I552" s="186">
        <v>3</v>
      </c>
      <c r="J552" s="186">
        <f t="shared" si="21"/>
        <v>63</v>
      </c>
      <c r="K552" s="187" t="str">
        <f t="shared" si="22"/>
        <v>Trung bình</v>
      </c>
      <c r="L552" s="193" t="s">
        <v>1170</v>
      </c>
      <c r="M552" s="189" t="s">
        <v>1171</v>
      </c>
      <c r="N552" s="189" t="s">
        <v>1172</v>
      </c>
      <c r="O552" s="198" t="s">
        <v>435</v>
      </c>
    </row>
    <row r="553" spans="1:15" customFormat="1" ht="16.5">
      <c r="A553" s="182">
        <v>35</v>
      </c>
      <c r="B553" s="191" t="s">
        <v>1235</v>
      </c>
      <c r="C553" s="184" t="s">
        <v>1236</v>
      </c>
      <c r="D553" s="192" t="s">
        <v>1169</v>
      </c>
      <c r="E553" s="186">
        <v>15</v>
      </c>
      <c r="F553" s="186">
        <v>15</v>
      </c>
      <c r="G553" s="186">
        <v>15</v>
      </c>
      <c r="H553" s="186">
        <v>15</v>
      </c>
      <c r="I553" s="186">
        <v>2</v>
      </c>
      <c r="J553" s="186">
        <f t="shared" si="21"/>
        <v>62</v>
      </c>
      <c r="K553" s="187" t="str">
        <f t="shared" si="22"/>
        <v>Trung bình</v>
      </c>
      <c r="L553" s="188" t="s">
        <v>1170</v>
      </c>
      <c r="M553" s="189" t="s">
        <v>1171</v>
      </c>
      <c r="N553" s="189" t="s">
        <v>1172</v>
      </c>
      <c r="O553" s="198" t="s">
        <v>435</v>
      </c>
    </row>
    <row r="554" spans="1:15" customFormat="1" ht="16.5">
      <c r="A554" s="182">
        <v>36</v>
      </c>
      <c r="B554" s="191" t="s">
        <v>1237</v>
      </c>
      <c r="C554" s="184" t="s">
        <v>1238</v>
      </c>
      <c r="D554" s="192" t="s">
        <v>1169</v>
      </c>
      <c r="E554" s="186">
        <v>20</v>
      </c>
      <c r="F554" s="186">
        <v>25</v>
      </c>
      <c r="G554" s="186">
        <v>20</v>
      </c>
      <c r="H554" s="186">
        <v>25</v>
      </c>
      <c r="I554" s="186">
        <v>5</v>
      </c>
      <c r="J554" s="186">
        <f t="shared" si="21"/>
        <v>95</v>
      </c>
      <c r="K554" s="187" t="str">
        <f t="shared" si="22"/>
        <v>Xuất sắc</v>
      </c>
      <c r="L554" s="193" t="s">
        <v>1170</v>
      </c>
      <c r="M554" s="189" t="s">
        <v>1171</v>
      </c>
      <c r="N554" s="189" t="s">
        <v>1172</v>
      </c>
      <c r="O554" s="198"/>
    </row>
    <row r="555" spans="1:15" customFormat="1" ht="16.5">
      <c r="A555" s="182">
        <v>37</v>
      </c>
      <c r="B555" s="191" t="s">
        <v>1239</v>
      </c>
      <c r="C555" s="184" t="s">
        <v>1240</v>
      </c>
      <c r="D555" s="192" t="s">
        <v>1169</v>
      </c>
      <c r="E555" s="186">
        <v>15</v>
      </c>
      <c r="F555" s="186">
        <v>15</v>
      </c>
      <c r="G555" s="186">
        <v>15</v>
      </c>
      <c r="H555" s="186">
        <v>20</v>
      </c>
      <c r="I555" s="186">
        <v>2</v>
      </c>
      <c r="J555" s="186">
        <f t="shared" si="21"/>
        <v>67</v>
      </c>
      <c r="K555" s="187" t="str">
        <f t="shared" si="22"/>
        <v>Khá</v>
      </c>
      <c r="L555" s="188" t="s">
        <v>1170</v>
      </c>
      <c r="M555" s="189" t="s">
        <v>1171</v>
      </c>
      <c r="N555" s="189" t="s">
        <v>1172</v>
      </c>
      <c r="O555" s="198" t="s">
        <v>267</v>
      </c>
    </row>
    <row r="556" spans="1:15" customFormat="1" ht="16.5">
      <c r="A556" s="182">
        <v>38</v>
      </c>
      <c r="B556" s="191" t="s">
        <v>1241</v>
      </c>
      <c r="C556" s="184" t="s">
        <v>1242</v>
      </c>
      <c r="D556" s="192" t="s">
        <v>1169</v>
      </c>
      <c r="E556" s="186">
        <v>15</v>
      </c>
      <c r="F556" s="186">
        <v>15</v>
      </c>
      <c r="G556" s="186">
        <v>15</v>
      </c>
      <c r="H556" s="186">
        <v>20</v>
      </c>
      <c r="I556" s="186">
        <v>2</v>
      </c>
      <c r="J556" s="186">
        <f t="shared" si="21"/>
        <v>67</v>
      </c>
      <c r="K556" s="187" t="str">
        <f t="shared" si="22"/>
        <v>Khá</v>
      </c>
      <c r="L556" s="193" t="s">
        <v>1170</v>
      </c>
      <c r="M556" s="189" t="s">
        <v>1171</v>
      </c>
      <c r="N556" s="189" t="s">
        <v>1172</v>
      </c>
      <c r="O556" s="198" t="s">
        <v>435</v>
      </c>
    </row>
    <row r="557" spans="1:15" customFormat="1" ht="16.5">
      <c r="A557" s="182">
        <v>39</v>
      </c>
      <c r="B557" s="191" t="s">
        <v>1243</v>
      </c>
      <c r="C557" s="184" t="s">
        <v>1244</v>
      </c>
      <c r="D557" s="185" t="s">
        <v>1169</v>
      </c>
      <c r="E557" s="186">
        <v>15</v>
      </c>
      <c r="F557" s="186">
        <v>20</v>
      </c>
      <c r="G557" s="186">
        <v>20</v>
      </c>
      <c r="H557" s="186">
        <v>20</v>
      </c>
      <c r="I557" s="186">
        <v>3</v>
      </c>
      <c r="J557" s="186">
        <f t="shared" si="21"/>
        <v>78</v>
      </c>
      <c r="K557" s="187" t="str">
        <f t="shared" si="22"/>
        <v>Khá</v>
      </c>
      <c r="L557" s="188" t="s">
        <v>1170</v>
      </c>
      <c r="M557" s="189" t="s">
        <v>1171</v>
      </c>
      <c r="N557" s="189" t="s">
        <v>1172</v>
      </c>
      <c r="O557" s="198" t="s">
        <v>267</v>
      </c>
    </row>
    <row r="558" spans="1:15" customFormat="1" ht="16.5">
      <c r="A558" s="182">
        <v>40</v>
      </c>
      <c r="B558" s="191" t="s">
        <v>1245</v>
      </c>
      <c r="C558" s="184" t="s">
        <v>1246</v>
      </c>
      <c r="D558" s="185" t="s">
        <v>1169</v>
      </c>
      <c r="E558" s="186">
        <v>20</v>
      </c>
      <c r="F558" s="186">
        <v>20</v>
      </c>
      <c r="G558" s="186">
        <v>20</v>
      </c>
      <c r="H558" s="186">
        <v>25</v>
      </c>
      <c r="I558" s="186">
        <v>2</v>
      </c>
      <c r="J558" s="186">
        <f t="shared" si="21"/>
        <v>87</v>
      </c>
      <c r="K558" s="187" t="str">
        <f>IF(J558&gt;=90,"Xuất sắc",IF(J558&gt;=80,"Tốt",IF(J558&gt;=65,"Khá",IF(J558&gt;50,"Trung bình",IF(J558&gt;=35,"Yếu",IF(J558&lt;5,"Kém"))))))</f>
        <v>Tốt</v>
      </c>
      <c r="L558" s="193" t="s">
        <v>1170</v>
      </c>
      <c r="M558" s="189" t="s">
        <v>1171</v>
      </c>
      <c r="N558" s="189" t="s">
        <v>1172</v>
      </c>
      <c r="O558" s="198"/>
    </row>
    <row r="559" spans="1:15" customFormat="1" ht="31.5">
      <c r="A559" s="182">
        <v>41</v>
      </c>
      <c r="B559" s="191" t="s">
        <v>1247</v>
      </c>
      <c r="C559" s="184" t="s">
        <v>1248</v>
      </c>
      <c r="D559" s="185" t="s">
        <v>1169</v>
      </c>
      <c r="E559" s="186">
        <v>20</v>
      </c>
      <c r="F559" s="186">
        <v>20</v>
      </c>
      <c r="G559" s="186">
        <v>20</v>
      </c>
      <c r="H559" s="186">
        <v>20</v>
      </c>
      <c r="I559" s="186">
        <v>5</v>
      </c>
      <c r="J559" s="186">
        <f t="shared" si="21"/>
        <v>85</v>
      </c>
      <c r="K559" s="187" t="str">
        <f t="shared" si="22"/>
        <v>Tốt</v>
      </c>
      <c r="L559" s="188" t="s">
        <v>1170</v>
      </c>
      <c r="M559" s="189" t="s">
        <v>1171</v>
      </c>
      <c r="N559" s="189" t="s">
        <v>1172</v>
      </c>
      <c r="O559" s="198"/>
    </row>
    <row r="560" spans="1:15" customFormat="1" ht="16.5">
      <c r="A560" s="182">
        <v>42</v>
      </c>
      <c r="B560" s="191" t="s">
        <v>1249</v>
      </c>
      <c r="C560" s="184" t="s">
        <v>1250</v>
      </c>
      <c r="D560" s="185" t="s">
        <v>1169</v>
      </c>
      <c r="E560" s="186">
        <v>18</v>
      </c>
      <c r="F560" s="186">
        <v>20</v>
      </c>
      <c r="G560" s="186">
        <v>20</v>
      </c>
      <c r="H560" s="186">
        <v>20</v>
      </c>
      <c r="I560" s="186">
        <v>2</v>
      </c>
      <c r="J560" s="186">
        <f t="shared" si="21"/>
        <v>80</v>
      </c>
      <c r="K560" s="187" t="str">
        <f>IF(J560&gt;=90,"Xuất sắc",IF(J560&gt;=80,"Tốt",IF(J560&gt;=65,"Khá",IF(J560&gt;50,"Trung bình",IF(J560&gt;=35,"Yếu",IF(J560&lt;5,"Kém"))))))</f>
        <v>Tốt</v>
      </c>
      <c r="L560" s="193" t="s">
        <v>1170</v>
      </c>
      <c r="M560" s="189" t="s">
        <v>1171</v>
      </c>
      <c r="N560" s="189" t="s">
        <v>1172</v>
      </c>
      <c r="O560" s="198"/>
    </row>
    <row r="561" spans="1:15" customFormat="1" ht="16.5">
      <c r="A561" s="182">
        <v>43</v>
      </c>
      <c r="B561" s="191" t="s">
        <v>1251</v>
      </c>
      <c r="C561" s="184" t="s">
        <v>1252</v>
      </c>
      <c r="D561" s="185" t="s">
        <v>1169</v>
      </c>
      <c r="E561" s="186">
        <v>18</v>
      </c>
      <c r="F561" s="186">
        <v>20</v>
      </c>
      <c r="G561" s="186">
        <v>20</v>
      </c>
      <c r="H561" s="186">
        <v>20</v>
      </c>
      <c r="I561" s="186">
        <v>2</v>
      </c>
      <c r="J561" s="186">
        <f t="shared" si="21"/>
        <v>80</v>
      </c>
      <c r="K561" s="187" t="str">
        <f>IF(J561&gt;=90,"Xuất sắc",IF(J561&gt;=80,"Tốt",IF(J561&gt;=65,"Khá",IF(J561&gt;50,"Trung bình",IF(J561&gt;=35,"Yếu",IF(J561&lt;5,"Kém"))))))</f>
        <v>Tốt</v>
      </c>
      <c r="L561" s="188" t="s">
        <v>1170</v>
      </c>
      <c r="M561" s="189" t="s">
        <v>1171</v>
      </c>
      <c r="N561" s="189" t="s">
        <v>1172</v>
      </c>
      <c r="O561" s="198"/>
    </row>
    <row r="562" spans="1:15" customFormat="1" ht="16.5">
      <c r="A562" s="182">
        <v>44</v>
      </c>
      <c r="B562" s="200" t="s">
        <v>1253</v>
      </c>
      <c r="C562" s="184" t="s">
        <v>1254</v>
      </c>
      <c r="D562" s="201" t="s">
        <v>1255</v>
      </c>
      <c r="E562" s="186">
        <v>15</v>
      </c>
      <c r="F562" s="186">
        <v>20</v>
      </c>
      <c r="G562" s="186">
        <v>20</v>
      </c>
      <c r="H562" s="186">
        <v>20</v>
      </c>
      <c r="I562" s="186">
        <v>2</v>
      </c>
      <c r="J562" s="186">
        <f t="shared" si="21"/>
        <v>77</v>
      </c>
      <c r="K562" s="187" t="str">
        <f>IF(J562&gt;=90,"Xuất sắc",IF(J562&gt;=80,"Tốt",IF(J562&gt;=65,"Khá",IF(J562&gt;50,"Trung bình",IF(J562&gt;=35,"Yếu",IF(J562&lt;5,"Kém"))))))</f>
        <v>Khá</v>
      </c>
      <c r="L562" s="202" t="s">
        <v>1170</v>
      </c>
      <c r="M562" s="203" t="s">
        <v>1171</v>
      </c>
      <c r="N562" s="189" t="s">
        <v>1172</v>
      </c>
      <c r="O562" s="204"/>
    </row>
    <row r="563" spans="1:15" customFormat="1" ht="33">
      <c r="A563" s="205">
        <v>45</v>
      </c>
      <c r="B563" s="206" t="s">
        <v>1256</v>
      </c>
      <c r="C563" s="184" t="s">
        <v>1257</v>
      </c>
      <c r="D563" s="207" t="s">
        <v>1258</v>
      </c>
      <c r="E563" s="208">
        <v>20</v>
      </c>
      <c r="F563" s="208">
        <v>20</v>
      </c>
      <c r="G563" s="208">
        <v>20</v>
      </c>
      <c r="H563" s="208">
        <v>20</v>
      </c>
      <c r="I563" s="208">
        <v>2</v>
      </c>
      <c r="J563" s="209">
        <f t="shared" si="21"/>
        <v>82</v>
      </c>
      <c r="K563" s="209" t="str">
        <f t="shared" ref="K563:K597" si="23">IF(J563&gt;=90,"Xuất sắc",IF(J563&gt;=80,"Tốt",IF(J563&gt;=65,"Khá",IF(J563&gt;50,"Trung bình",IF(J563&gt;=35,"Yếu",IF(J563&lt;35,"Kém"))))))</f>
        <v>Tốt</v>
      </c>
      <c r="L563" s="207" t="s">
        <v>1259</v>
      </c>
      <c r="M563" s="207" t="s">
        <v>1260</v>
      </c>
      <c r="N563" s="189" t="s">
        <v>1172</v>
      </c>
      <c r="O563" s="210"/>
    </row>
    <row r="564" spans="1:15" customFormat="1" ht="33">
      <c r="A564" s="211">
        <v>46</v>
      </c>
      <c r="B564" s="206" t="s">
        <v>1261</v>
      </c>
      <c r="C564" s="184" t="s">
        <v>1262</v>
      </c>
      <c r="D564" s="207" t="s">
        <v>1258</v>
      </c>
      <c r="E564" s="208">
        <v>20</v>
      </c>
      <c r="F564" s="208">
        <v>23</v>
      </c>
      <c r="G564" s="208">
        <v>20</v>
      </c>
      <c r="H564" s="208">
        <v>18</v>
      </c>
      <c r="I564" s="208">
        <v>10</v>
      </c>
      <c r="J564" s="209">
        <f t="shared" si="21"/>
        <v>91</v>
      </c>
      <c r="K564" s="209" t="str">
        <f t="shared" si="23"/>
        <v>Xuất sắc</v>
      </c>
      <c r="L564" s="207" t="s">
        <v>1259</v>
      </c>
      <c r="M564" s="207" t="s">
        <v>1260</v>
      </c>
      <c r="N564" s="189" t="s">
        <v>1172</v>
      </c>
      <c r="O564" s="210"/>
    </row>
    <row r="565" spans="1:15" customFormat="1" ht="33">
      <c r="A565" s="205">
        <v>47</v>
      </c>
      <c r="B565" s="206" t="s">
        <v>1263</v>
      </c>
      <c r="C565" s="184" t="s">
        <v>1264</v>
      </c>
      <c r="D565" s="207" t="s">
        <v>1258</v>
      </c>
      <c r="E565" s="208">
        <v>20</v>
      </c>
      <c r="F565" s="208">
        <v>25</v>
      </c>
      <c r="G565" s="208">
        <v>20</v>
      </c>
      <c r="H565" s="208">
        <v>20</v>
      </c>
      <c r="I565" s="208">
        <v>2</v>
      </c>
      <c r="J565" s="209">
        <f t="shared" si="21"/>
        <v>87</v>
      </c>
      <c r="K565" s="209" t="str">
        <f t="shared" si="23"/>
        <v>Tốt</v>
      </c>
      <c r="L565" s="207" t="s">
        <v>1259</v>
      </c>
      <c r="M565" s="207" t="s">
        <v>1260</v>
      </c>
      <c r="N565" s="189" t="s">
        <v>1172</v>
      </c>
      <c r="O565" s="210"/>
    </row>
    <row r="566" spans="1:15" customFormat="1" ht="33">
      <c r="A566" s="211">
        <v>48</v>
      </c>
      <c r="B566" s="206" t="s">
        <v>1265</v>
      </c>
      <c r="C566" s="184" t="s">
        <v>1266</v>
      </c>
      <c r="D566" s="207" t="s">
        <v>1258</v>
      </c>
      <c r="E566" s="208">
        <v>20</v>
      </c>
      <c r="F566" s="208">
        <v>20</v>
      </c>
      <c r="G566" s="208">
        <v>20</v>
      </c>
      <c r="H566" s="208">
        <v>20</v>
      </c>
      <c r="I566" s="208">
        <v>2</v>
      </c>
      <c r="J566" s="209">
        <f t="shared" si="21"/>
        <v>82</v>
      </c>
      <c r="K566" s="209" t="str">
        <f t="shared" si="23"/>
        <v>Tốt</v>
      </c>
      <c r="L566" s="207" t="s">
        <v>1259</v>
      </c>
      <c r="M566" s="207" t="s">
        <v>1260</v>
      </c>
      <c r="N566" s="189" t="s">
        <v>1172</v>
      </c>
      <c r="O566" s="210"/>
    </row>
    <row r="567" spans="1:15" customFormat="1" ht="33">
      <c r="A567" s="205">
        <v>49</v>
      </c>
      <c r="B567" s="206" t="s">
        <v>1267</v>
      </c>
      <c r="C567" s="184" t="s">
        <v>1268</v>
      </c>
      <c r="D567" s="207" t="s">
        <v>1258</v>
      </c>
      <c r="E567" s="208">
        <v>20</v>
      </c>
      <c r="F567" s="208">
        <v>20</v>
      </c>
      <c r="G567" s="208">
        <v>20</v>
      </c>
      <c r="H567" s="208">
        <v>20</v>
      </c>
      <c r="I567" s="208">
        <v>8</v>
      </c>
      <c r="J567" s="209">
        <f t="shared" si="21"/>
        <v>88</v>
      </c>
      <c r="K567" s="209" t="str">
        <f t="shared" si="23"/>
        <v>Tốt</v>
      </c>
      <c r="L567" s="207" t="s">
        <v>1259</v>
      </c>
      <c r="M567" s="207" t="s">
        <v>1260</v>
      </c>
      <c r="N567" s="189" t="s">
        <v>1172</v>
      </c>
      <c r="O567" s="210"/>
    </row>
    <row r="568" spans="1:15" customFormat="1" ht="33">
      <c r="A568" s="211">
        <v>50</v>
      </c>
      <c r="B568" s="206" t="s">
        <v>1269</v>
      </c>
      <c r="C568" s="184" t="s">
        <v>1270</v>
      </c>
      <c r="D568" s="207" t="s">
        <v>1258</v>
      </c>
      <c r="E568" s="208">
        <v>20</v>
      </c>
      <c r="F568" s="208">
        <v>20</v>
      </c>
      <c r="G568" s="208">
        <v>20</v>
      </c>
      <c r="H568" s="208">
        <v>20</v>
      </c>
      <c r="I568" s="208">
        <v>2</v>
      </c>
      <c r="J568" s="209">
        <f t="shared" si="21"/>
        <v>82</v>
      </c>
      <c r="K568" s="209" t="str">
        <f t="shared" si="23"/>
        <v>Tốt</v>
      </c>
      <c r="L568" s="207" t="s">
        <v>1259</v>
      </c>
      <c r="M568" s="207" t="s">
        <v>1260</v>
      </c>
      <c r="N568" s="189" t="s">
        <v>1172</v>
      </c>
      <c r="O568" s="210"/>
    </row>
    <row r="569" spans="1:15" customFormat="1" ht="33">
      <c r="A569" s="205">
        <v>51</v>
      </c>
      <c r="B569" s="206" t="s">
        <v>1271</v>
      </c>
      <c r="C569" s="184" t="s">
        <v>1272</v>
      </c>
      <c r="D569" s="207" t="s">
        <v>1258</v>
      </c>
      <c r="E569" s="208">
        <v>20</v>
      </c>
      <c r="F569" s="208">
        <v>25</v>
      </c>
      <c r="G569" s="208">
        <v>20</v>
      </c>
      <c r="H569" s="208">
        <v>18</v>
      </c>
      <c r="I569" s="208">
        <v>2</v>
      </c>
      <c r="J569" s="209">
        <f t="shared" si="21"/>
        <v>85</v>
      </c>
      <c r="K569" s="209" t="str">
        <f t="shared" si="23"/>
        <v>Tốt</v>
      </c>
      <c r="L569" s="207" t="s">
        <v>1259</v>
      </c>
      <c r="M569" s="207" t="s">
        <v>1260</v>
      </c>
      <c r="N569" s="189" t="s">
        <v>1172</v>
      </c>
      <c r="O569" s="210"/>
    </row>
    <row r="570" spans="1:15" customFormat="1" ht="33">
      <c r="A570" s="211">
        <v>52</v>
      </c>
      <c r="B570" s="206" t="s">
        <v>1273</v>
      </c>
      <c r="C570" s="184" t="s">
        <v>1274</v>
      </c>
      <c r="D570" s="207" t="s">
        <v>1258</v>
      </c>
      <c r="E570" s="208">
        <v>20</v>
      </c>
      <c r="F570" s="208">
        <v>20</v>
      </c>
      <c r="G570" s="208">
        <v>20</v>
      </c>
      <c r="H570" s="208">
        <v>20</v>
      </c>
      <c r="I570" s="208">
        <v>2</v>
      </c>
      <c r="J570" s="209">
        <f t="shared" si="21"/>
        <v>82</v>
      </c>
      <c r="K570" s="209" t="str">
        <f t="shared" si="23"/>
        <v>Tốt</v>
      </c>
      <c r="L570" s="207" t="s">
        <v>1259</v>
      </c>
      <c r="M570" s="207" t="s">
        <v>1260</v>
      </c>
      <c r="N570" s="189" t="s">
        <v>1172</v>
      </c>
      <c r="O570" s="210"/>
    </row>
    <row r="571" spans="1:15" customFormat="1" ht="33">
      <c r="A571" s="205">
        <v>53</v>
      </c>
      <c r="B571" s="206" t="s">
        <v>1275</v>
      </c>
      <c r="C571" s="184" t="s">
        <v>1276</v>
      </c>
      <c r="D571" s="207" t="s">
        <v>1258</v>
      </c>
      <c r="E571" s="208">
        <v>20</v>
      </c>
      <c r="F571" s="208">
        <v>20</v>
      </c>
      <c r="G571" s="208">
        <v>20</v>
      </c>
      <c r="H571" s="208">
        <v>20</v>
      </c>
      <c r="I571" s="208">
        <v>2</v>
      </c>
      <c r="J571" s="209">
        <f t="shared" si="21"/>
        <v>82</v>
      </c>
      <c r="K571" s="209" t="str">
        <f t="shared" si="23"/>
        <v>Tốt</v>
      </c>
      <c r="L571" s="207" t="s">
        <v>1259</v>
      </c>
      <c r="M571" s="207" t="s">
        <v>1260</v>
      </c>
      <c r="N571" s="189" t="s">
        <v>1172</v>
      </c>
      <c r="O571" s="210" t="s">
        <v>267</v>
      </c>
    </row>
    <row r="572" spans="1:15" customFormat="1" ht="33">
      <c r="A572" s="211">
        <v>54</v>
      </c>
      <c r="B572" s="206" t="s">
        <v>1277</v>
      </c>
      <c r="C572" s="184" t="s">
        <v>1278</v>
      </c>
      <c r="D572" s="207" t="s">
        <v>1258</v>
      </c>
      <c r="E572" s="208">
        <v>20</v>
      </c>
      <c r="F572" s="208">
        <v>20</v>
      </c>
      <c r="G572" s="208">
        <v>20</v>
      </c>
      <c r="H572" s="208">
        <v>20</v>
      </c>
      <c r="I572" s="208">
        <v>2</v>
      </c>
      <c r="J572" s="209">
        <f t="shared" si="21"/>
        <v>82</v>
      </c>
      <c r="K572" s="209" t="str">
        <f t="shared" si="23"/>
        <v>Tốt</v>
      </c>
      <c r="L572" s="207" t="s">
        <v>1259</v>
      </c>
      <c r="M572" s="207" t="s">
        <v>1260</v>
      </c>
      <c r="N572" s="189" t="s">
        <v>1172</v>
      </c>
      <c r="O572" s="210" t="s">
        <v>267</v>
      </c>
    </row>
    <row r="573" spans="1:15" customFormat="1" ht="33">
      <c r="A573" s="205">
        <v>55</v>
      </c>
      <c r="B573" s="206" t="s">
        <v>1279</v>
      </c>
      <c r="C573" s="184" t="s">
        <v>1280</v>
      </c>
      <c r="D573" s="207" t="s">
        <v>1258</v>
      </c>
      <c r="E573" s="208">
        <v>20</v>
      </c>
      <c r="F573" s="208">
        <v>20</v>
      </c>
      <c r="G573" s="208">
        <v>20</v>
      </c>
      <c r="H573" s="208">
        <v>20</v>
      </c>
      <c r="I573" s="208">
        <v>2</v>
      </c>
      <c r="J573" s="209">
        <f t="shared" si="21"/>
        <v>82</v>
      </c>
      <c r="K573" s="209" t="str">
        <f t="shared" si="23"/>
        <v>Tốt</v>
      </c>
      <c r="L573" s="207" t="s">
        <v>1259</v>
      </c>
      <c r="M573" s="207" t="s">
        <v>1260</v>
      </c>
      <c r="N573" s="189" t="s">
        <v>1172</v>
      </c>
      <c r="O573" s="210"/>
    </row>
    <row r="574" spans="1:15" customFormat="1" ht="33">
      <c r="A574" s="211">
        <v>56</v>
      </c>
      <c r="B574" s="206" t="s">
        <v>1281</v>
      </c>
      <c r="C574" s="184" t="s">
        <v>1282</v>
      </c>
      <c r="D574" s="207" t="s">
        <v>1258</v>
      </c>
      <c r="E574" s="208">
        <v>20</v>
      </c>
      <c r="F574" s="208">
        <v>20</v>
      </c>
      <c r="G574" s="208">
        <v>18</v>
      </c>
      <c r="H574" s="208">
        <v>20</v>
      </c>
      <c r="I574" s="208">
        <v>2</v>
      </c>
      <c r="J574" s="209">
        <f t="shared" si="21"/>
        <v>80</v>
      </c>
      <c r="K574" s="209" t="str">
        <f t="shared" si="23"/>
        <v>Tốt</v>
      </c>
      <c r="L574" s="207" t="s">
        <v>1259</v>
      </c>
      <c r="M574" s="207" t="s">
        <v>1260</v>
      </c>
      <c r="N574" s="189" t="s">
        <v>1172</v>
      </c>
      <c r="O574" s="210" t="s">
        <v>267</v>
      </c>
    </row>
    <row r="575" spans="1:15" customFormat="1" ht="33">
      <c r="A575" s="205">
        <v>57</v>
      </c>
      <c r="B575" s="206" t="s">
        <v>1283</v>
      </c>
      <c r="C575" s="184" t="s">
        <v>1284</v>
      </c>
      <c r="D575" s="207" t="s">
        <v>1258</v>
      </c>
      <c r="E575" s="208">
        <v>20</v>
      </c>
      <c r="F575" s="208">
        <v>12</v>
      </c>
      <c r="G575" s="208">
        <v>14</v>
      </c>
      <c r="H575" s="208">
        <v>18</v>
      </c>
      <c r="I575" s="208">
        <v>2</v>
      </c>
      <c r="J575" s="209">
        <f t="shared" si="21"/>
        <v>66</v>
      </c>
      <c r="K575" s="209" t="str">
        <f t="shared" si="23"/>
        <v>Khá</v>
      </c>
      <c r="L575" s="207" t="s">
        <v>1259</v>
      </c>
      <c r="M575" s="207" t="s">
        <v>1260</v>
      </c>
      <c r="N575" s="189" t="s">
        <v>1172</v>
      </c>
      <c r="O575" s="210"/>
    </row>
    <row r="576" spans="1:15" customFormat="1" ht="33">
      <c r="A576" s="211">
        <v>58</v>
      </c>
      <c r="B576" s="206" t="s">
        <v>1285</v>
      </c>
      <c r="C576" s="184" t="s">
        <v>1286</v>
      </c>
      <c r="D576" s="207" t="s">
        <v>1258</v>
      </c>
      <c r="E576" s="208">
        <v>20</v>
      </c>
      <c r="F576" s="208">
        <v>20</v>
      </c>
      <c r="G576" s="208">
        <v>20</v>
      </c>
      <c r="H576" s="208">
        <v>20</v>
      </c>
      <c r="I576" s="208">
        <v>2</v>
      </c>
      <c r="J576" s="209">
        <f t="shared" si="21"/>
        <v>82</v>
      </c>
      <c r="K576" s="209" t="str">
        <f t="shared" si="23"/>
        <v>Tốt</v>
      </c>
      <c r="L576" s="207" t="s">
        <v>1259</v>
      </c>
      <c r="M576" s="207" t="s">
        <v>1260</v>
      </c>
      <c r="N576" s="189" t="s">
        <v>1172</v>
      </c>
      <c r="O576" s="210"/>
    </row>
    <row r="577" spans="1:15" customFormat="1" ht="33">
      <c r="A577" s="205">
        <v>59</v>
      </c>
      <c r="B577" s="206" t="s">
        <v>1287</v>
      </c>
      <c r="C577" s="184" t="s">
        <v>1288</v>
      </c>
      <c r="D577" s="207" t="s">
        <v>1258</v>
      </c>
      <c r="E577" s="208">
        <v>20</v>
      </c>
      <c r="F577" s="208">
        <v>12</v>
      </c>
      <c r="G577" s="208">
        <v>16</v>
      </c>
      <c r="H577" s="208">
        <v>20</v>
      </c>
      <c r="I577" s="208">
        <v>2</v>
      </c>
      <c r="J577" s="209">
        <f t="shared" si="21"/>
        <v>70</v>
      </c>
      <c r="K577" s="209" t="str">
        <f t="shared" si="23"/>
        <v>Khá</v>
      </c>
      <c r="L577" s="207" t="s">
        <v>1259</v>
      </c>
      <c r="M577" s="207" t="s">
        <v>1260</v>
      </c>
      <c r="N577" s="189" t="s">
        <v>1172</v>
      </c>
      <c r="O577" s="210"/>
    </row>
    <row r="578" spans="1:15" customFormat="1" ht="33">
      <c r="A578" s="211">
        <v>60</v>
      </c>
      <c r="B578" s="206" t="s">
        <v>1289</v>
      </c>
      <c r="C578" s="184" t="s">
        <v>1290</v>
      </c>
      <c r="D578" s="207" t="s">
        <v>1258</v>
      </c>
      <c r="E578" s="208">
        <v>20</v>
      </c>
      <c r="F578" s="208">
        <v>20</v>
      </c>
      <c r="G578" s="208">
        <v>20</v>
      </c>
      <c r="H578" s="208">
        <v>20</v>
      </c>
      <c r="I578" s="208">
        <v>2</v>
      </c>
      <c r="J578" s="209">
        <f t="shared" si="21"/>
        <v>82</v>
      </c>
      <c r="K578" s="209" t="str">
        <f t="shared" si="23"/>
        <v>Tốt</v>
      </c>
      <c r="L578" s="207" t="s">
        <v>1259</v>
      </c>
      <c r="M578" s="207" t="s">
        <v>1260</v>
      </c>
      <c r="N578" s="189" t="s">
        <v>1172</v>
      </c>
      <c r="O578" s="210"/>
    </row>
    <row r="579" spans="1:15" customFormat="1" ht="33">
      <c r="A579" s="205">
        <v>61</v>
      </c>
      <c r="B579" s="206" t="s">
        <v>1291</v>
      </c>
      <c r="C579" s="184" t="s">
        <v>1292</v>
      </c>
      <c r="D579" s="207" t="s">
        <v>1258</v>
      </c>
      <c r="E579" s="208">
        <v>20</v>
      </c>
      <c r="F579" s="208">
        <v>20</v>
      </c>
      <c r="G579" s="208">
        <v>20</v>
      </c>
      <c r="H579" s="208">
        <v>19</v>
      </c>
      <c r="I579" s="208">
        <v>2</v>
      </c>
      <c r="J579" s="209">
        <f t="shared" si="21"/>
        <v>81</v>
      </c>
      <c r="K579" s="209" t="str">
        <f t="shared" si="23"/>
        <v>Tốt</v>
      </c>
      <c r="L579" s="207" t="s">
        <v>1259</v>
      </c>
      <c r="M579" s="207" t="s">
        <v>1260</v>
      </c>
      <c r="N579" s="189" t="s">
        <v>1172</v>
      </c>
      <c r="O579" s="210" t="s">
        <v>435</v>
      </c>
    </row>
    <row r="580" spans="1:15" customFormat="1" ht="33">
      <c r="A580" s="211">
        <v>62</v>
      </c>
      <c r="B580" s="206" t="s">
        <v>1293</v>
      </c>
      <c r="C580" s="184" t="s">
        <v>1294</v>
      </c>
      <c r="D580" s="207" t="s">
        <v>1258</v>
      </c>
      <c r="E580" s="208">
        <v>20</v>
      </c>
      <c r="F580" s="208">
        <v>20</v>
      </c>
      <c r="G580" s="208">
        <v>20</v>
      </c>
      <c r="H580" s="208">
        <v>18</v>
      </c>
      <c r="I580" s="208">
        <v>2</v>
      </c>
      <c r="J580" s="209">
        <f t="shared" si="21"/>
        <v>80</v>
      </c>
      <c r="K580" s="209" t="str">
        <f t="shared" si="23"/>
        <v>Tốt</v>
      </c>
      <c r="L580" s="207" t="s">
        <v>1259</v>
      </c>
      <c r="M580" s="207" t="s">
        <v>1260</v>
      </c>
      <c r="N580" s="189" t="s">
        <v>1172</v>
      </c>
      <c r="O580" s="210" t="s">
        <v>267</v>
      </c>
    </row>
    <row r="581" spans="1:15" customFormat="1" ht="33">
      <c r="A581" s="205">
        <v>63</v>
      </c>
      <c r="B581" s="206" t="s">
        <v>1295</v>
      </c>
      <c r="C581" s="184" t="s">
        <v>1296</v>
      </c>
      <c r="D581" s="207" t="s">
        <v>1258</v>
      </c>
      <c r="E581" s="208">
        <v>20</v>
      </c>
      <c r="F581" s="208">
        <v>20</v>
      </c>
      <c r="G581" s="208">
        <v>20</v>
      </c>
      <c r="H581" s="208">
        <v>20</v>
      </c>
      <c r="I581" s="208">
        <v>2</v>
      </c>
      <c r="J581" s="209">
        <f t="shared" si="21"/>
        <v>82</v>
      </c>
      <c r="K581" s="209" t="str">
        <f t="shared" si="23"/>
        <v>Tốt</v>
      </c>
      <c r="L581" s="207" t="s">
        <v>1259</v>
      </c>
      <c r="M581" s="207" t="s">
        <v>1260</v>
      </c>
      <c r="N581" s="189" t="s">
        <v>1172</v>
      </c>
      <c r="O581" s="210" t="s">
        <v>435</v>
      </c>
    </row>
    <row r="582" spans="1:15" customFormat="1" ht="33">
      <c r="A582" s="211">
        <v>64</v>
      </c>
      <c r="B582" s="206" t="s">
        <v>1297</v>
      </c>
      <c r="C582" s="184" t="s">
        <v>1298</v>
      </c>
      <c r="D582" s="207" t="s">
        <v>1258</v>
      </c>
      <c r="E582" s="208">
        <v>20</v>
      </c>
      <c r="F582" s="208">
        <v>20</v>
      </c>
      <c r="G582" s="208">
        <v>20</v>
      </c>
      <c r="H582" s="208">
        <v>18</v>
      </c>
      <c r="I582" s="208">
        <v>2</v>
      </c>
      <c r="J582" s="209">
        <f t="shared" si="21"/>
        <v>80</v>
      </c>
      <c r="K582" s="209" t="str">
        <f t="shared" si="23"/>
        <v>Tốt</v>
      </c>
      <c r="L582" s="207" t="s">
        <v>1259</v>
      </c>
      <c r="M582" s="207" t="s">
        <v>1260</v>
      </c>
      <c r="N582" s="189" t="s">
        <v>1172</v>
      </c>
      <c r="O582" s="210" t="s">
        <v>267</v>
      </c>
    </row>
    <row r="583" spans="1:15" customFormat="1" ht="33">
      <c r="A583" s="205">
        <v>65</v>
      </c>
      <c r="B583" s="206" t="s">
        <v>1299</v>
      </c>
      <c r="C583" s="184" t="s">
        <v>1300</v>
      </c>
      <c r="D583" s="207" t="s">
        <v>1258</v>
      </c>
      <c r="E583" s="208">
        <v>20</v>
      </c>
      <c r="F583" s="208">
        <v>20</v>
      </c>
      <c r="G583" s="208">
        <v>20</v>
      </c>
      <c r="H583" s="208">
        <v>20</v>
      </c>
      <c r="I583" s="208">
        <v>2</v>
      </c>
      <c r="J583" s="209">
        <f t="shared" si="21"/>
        <v>82</v>
      </c>
      <c r="K583" s="209" t="str">
        <f t="shared" si="23"/>
        <v>Tốt</v>
      </c>
      <c r="L583" s="207" t="s">
        <v>1259</v>
      </c>
      <c r="M583" s="207" t="s">
        <v>1260</v>
      </c>
      <c r="N583" s="189" t="s">
        <v>1172</v>
      </c>
      <c r="O583" s="210" t="s">
        <v>267</v>
      </c>
    </row>
    <row r="584" spans="1:15" customFormat="1" ht="33">
      <c r="A584" s="211">
        <v>66</v>
      </c>
      <c r="B584" s="206" t="s">
        <v>1301</v>
      </c>
      <c r="C584" s="184" t="s">
        <v>1302</v>
      </c>
      <c r="D584" s="207" t="s">
        <v>1258</v>
      </c>
      <c r="E584" s="208">
        <v>20</v>
      </c>
      <c r="F584" s="208">
        <v>20</v>
      </c>
      <c r="G584" s="208">
        <v>20</v>
      </c>
      <c r="H584" s="208">
        <v>18</v>
      </c>
      <c r="I584" s="208">
        <v>2</v>
      </c>
      <c r="J584" s="209">
        <f t="shared" si="21"/>
        <v>80</v>
      </c>
      <c r="K584" s="209" t="str">
        <f t="shared" si="23"/>
        <v>Tốt</v>
      </c>
      <c r="L584" s="207" t="s">
        <v>1259</v>
      </c>
      <c r="M584" s="207" t="s">
        <v>1260</v>
      </c>
      <c r="N584" s="189" t="s">
        <v>1172</v>
      </c>
      <c r="O584" s="210"/>
    </row>
    <row r="585" spans="1:15" customFormat="1" ht="33">
      <c r="A585" s="205">
        <v>67</v>
      </c>
      <c r="B585" s="206" t="s">
        <v>1303</v>
      </c>
      <c r="C585" s="184" t="s">
        <v>1304</v>
      </c>
      <c r="D585" s="207" t="s">
        <v>1258</v>
      </c>
      <c r="E585" s="208">
        <v>20</v>
      </c>
      <c r="F585" s="208">
        <v>23</v>
      </c>
      <c r="G585" s="208">
        <v>20</v>
      </c>
      <c r="H585" s="208">
        <v>18</v>
      </c>
      <c r="I585" s="208">
        <v>10</v>
      </c>
      <c r="J585" s="209">
        <f t="shared" si="21"/>
        <v>91</v>
      </c>
      <c r="K585" s="209" t="str">
        <f t="shared" si="23"/>
        <v>Xuất sắc</v>
      </c>
      <c r="L585" s="207" t="s">
        <v>1259</v>
      </c>
      <c r="M585" s="207" t="s">
        <v>1260</v>
      </c>
      <c r="N585" s="189" t="s">
        <v>1172</v>
      </c>
      <c r="O585" s="210"/>
    </row>
    <row r="586" spans="1:15" customFormat="1" ht="33">
      <c r="A586" s="211">
        <v>68</v>
      </c>
      <c r="B586" s="206" t="s">
        <v>1305</v>
      </c>
      <c r="C586" s="184" t="s">
        <v>1306</v>
      </c>
      <c r="D586" s="207" t="s">
        <v>1258</v>
      </c>
      <c r="E586" s="208">
        <v>20</v>
      </c>
      <c r="F586" s="208">
        <v>20</v>
      </c>
      <c r="G586" s="208">
        <v>20</v>
      </c>
      <c r="H586" s="208">
        <v>18</v>
      </c>
      <c r="I586" s="208">
        <v>2</v>
      </c>
      <c r="J586" s="209">
        <f t="shared" si="21"/>
        <v>80</v>
      </c>
      <c r="K586" s="209" t="str">
        <f t="shared" si="23"/>
        <v>Tốt</v>
      </c>
      <c r="L586" s="207" t="s">
        <v>1259</v>
      </c>
      <c r="M586" s="207" t="s">
        <v>1260</v>
      </c>
      <c r="N586" s="189" t="s">
        <v>1172</v>
      </c>
      <c r="O586" s="210"/>
    </row>
    <row r="587" spans="1:15" customFormat="1" ht="33">
      <c r="A587" s="205">
        <v>69</v>
      </c>
      <c r="B587" s="206" t="s">
        <v>1307</v>
      </c>
      <c r="C587" s="184" t="s">
        <v>1308</v>
      </c>
      <c r="D587" s="207" t="s">
        <v>1258</v>
      </c>
      <c r="E587" s="208">
        <v>20</v>
      </c>
      <c r="F587" s="208">
        <v>20</v>
      </c>
      <c r="G587" s="208">
        <v>20</v>
      </c>
      <c r="H587" s="208">
        <v>20</v>
      </c>
      <c r="I587" s="208">
        <v>2</v>
      </c>
      <c r="J587" s="209">
        <f t="shared" si="21"/>
        <v>82</v>
      </c>
      <c r="K587" s="209" t="str">
        <f t="shared" si="23"/>
        <v>Tốt</v>
      </c>
      <c r="L587" s="207" t="s">
        <v>1259</v>
      </c>
      <c r="M587" s="207" t="s">
        <v>1260</v>
      </c>
      <c r="N587" s="189" t="s">
        <v>1172</v>
      </c>
      <c r="O587" s="210"/>
    </row>
    <row r="588" spans="1:15" customFormat="1" ht="33">
      <c r="A588" s="211">
        <v>70</v>
      </c>
      <c r="B588" s="206" t="s">
        <v>1309</v>
      </c>
      <c r="C588" s="184" t="s">
        <v>1310</v>
      </c>
      <c r="D588" s="207" t="s">
        <v>1258</v>
      </c>
      <c r="E588" s="208">
        <v>20</v>
      </c>
      <c r="F588" s="208">
        <v>20</v>
      </c>
      <c r="G588" s="208">
        <v>20</v>
      </c>
      <c r="H588" s="208">
        <v>20</v>
      </c>
      <c r="I588" s="208">
        <v>2</v>
      </c>
      <c r="J588" s="209">
        <f t="shared" si="21"/>
        <v>82</v>
      </c>
      <c r="K588" s="209" t="str">
        <f t="shared" si="23"/>
        <v>Tốt</v>
      </c>
      <c r="L588" s="207" t="s">
        <v>1259</v>
      </c>
      <c r="M588" s="207" t="s">
        <v>1260</v>
      </c>
      <c r="N588" s="189" t="s">
        <v>1172</v>
      </c>
      <c r="O588" s="210" t="s">
        <v>435</v>
      </c>
    </row>
    <row r="589" spans="1:15" customFormat="1" ht="33">
      <c r="A589" s="205">
        <v>71</v>
      </c>
      <c r="B589" s="206" t="s">
        <v>1311</v>
      </c>
      <c r="C589" s="184" t="s">
        <v>1312</v>
      </c>
      <c r="D589" s="207" t="s">
        <v>1258</v>
      </c>
      <c r="E589" s="208">
        <v>20</v>
      </c>
      <c r="F589" s="208">
        <v>20</v>
      </c>
      <c r="G589" s="208">
        <v>20</v>
      </c>
      <c r="H589" s="208">
        <v>18</v>
      </c>
      <c r="I589" s="208">
        <v>2</v>
      </c>
      <c r="J589" s="209">
        <f t="shared" si="21"/>
        <v>80</v>
      </c>
      <c r="K589" s="209" t="str">
        <f t="shared" si="23"/>
        <v>Tốt</v>
      </c>
      <c r="L589" s="207" t="s">
        <v>1259</v>
      </c>
      <c r="M589" s="207" t="s">
        <v>1260</v>
      </c>
      <c r="N589" s="189" t="s">
        <v>1172</v>
      </c>
      <c r="O589" s="210"/>
    </row>
    <row r="590" spans="1:15" customFormat="1" ht="33">
      <c r="A590" s="211">
        <v>72</v>
      </c>
      <c r="B590" s="206" t="s">
        <v>1313</v>
      </c>
      <c r="C590" s="184" t="s">
        <v>1314</v>
      </c>
      <c r="D590" s="207" t="s">
        <v>1258</v>
      </c>
      <c r="E590" s="208">
        <v>20</v>
      </c>
      <c r="F590" s="208">
        <v>18</v>
      </c>
      <c r="G590" s="208">
        <v>20</v>
      </c>
      <c r="H590" s="208">
        <v>20</v>
      </c>
      <c r="I590" s="208">
        <v>2</v>
      </c>
      <c r="J590" s="209">
        <f t="shared" si="21"/>
        <v>80</v>
      </c>
      <c r="K590" s="209" t="str">
        <f t="shared" si="23"/>
        <v>Tốt</v>
      </c>
      <c r="L590" s="207" t="s">
        <v>1259</v>
      </c>
      <c r="M590" s="207" t="s">
        <v>1260</v>
      </c>
      <c r="N590" s="189" t="s">
        <v>1172</v>
      </c>
      <c r="O590" s="210"/>
    </row>
    <row r="591" spans="1:15" customFormat="1" ht="33">
      <c r="A591" s="205">
        <v>73</v>
      </c>
      <c r="B591" s="206" t="s">
        <v>1315</v>
      </c>
      <c r="C591" s="184" t="s">
        <v>1316</v>
      </c>
      <c r="D591" s="207" t="s">
        <v>1258</v>
      </c>
      <c r="E591" s="208">
        <v>20</v>
      </c>
      <c r="F591" s="208">
        <v>20</v>
      </c>
      <c r="G591" s="208">
        <v>15</v>
      </c>
      <c r="H591" s="208">
        <v>18</v>
      </c>
      <c r="I591" s="208">
        <v>2</v>
      </c>
      <c r="J591" s="209">
        <f t="shared" si="21"/>
        <v>75</v>
      </c>
      <c r="K591" s="209" t="str">
        <f t="shared" si="23"/>
        <v>Khá</v>
      </c>
      <c r="L591" s="207" t="s">
        <v>1259</v>
      </c>
      <c r="M591" s="207" t="s">
        <v>1260</v>
      </c>
      <c r="N591" s="189" t="s">
        <v>1172</v>
      </c>
      <c r="O591" s="210" t="s">
        <v>435</v>
      </c>
    </row>
    <row r="592" spans="1:15" customFormat="1" ht="33">
      <c r="A592" s="211">
        <v>74</v>
      </c>
      <c r="B592" s="206" t="s">
        <v>1317</v>
      </c>
      <c r="C592" s="184" t="s">
        <v>1318</v>
      </c>
      <c r="D592" s="207" t="s">
        <v>1258</v>
      </c>
      <c r="E592" s="208">
        <v>20</v>
      </c>
      <c r="F592" s="208">
        <v>18</v>
      </c>
      <c r="G592" s="208">
        <v>20</v>
      </c>
      <c r="H592" s="208">
        <v>20</v>
      </c>
      <c r="I592" s="208">
        <v>2</v>
      </c>
      <c r="J592" s="209">
        <f t="shared" si="21"/>
        <v>80</v>
      </c>
      <c r="K592" s="209" t="str">
        <f t="shared" si="23"/>
        <v>Tốt</v>
      </c>
      <c r="L592" s="207" t="s">
        <v>1259</v>
      </c>
      <c r="M592" s="207" t="s">
        <v>1260</v>
      </c>
      <c r="N592" s="189" t="s">
        <v>1172</v>
      </c>
      <c r="O592" s="210"/>
    </row>
    <row r="593" spans="1:15" customFormat="1" ht="33">
      <c r="A593" s="205">
        <v>75</v>
      </c>
      <c r="B593" s="206" t="s">
        <v>1319</v>
      </c>
      <c r="C593" s="184" t="s">
        <v>1320</v>
      </c>
      <c r="D593" s="207" t="s">
        <v>1258</v>
      </c>
      <c r="E593" s="208">
        <v>20</v>
      </c>
      <c r="F593" s="208">
        <v>20</v>
      </c>
      <c r="G593" s="208">
        <v>20</v>
      </c>
      <c r="H593" s="208">
        <v>20</v>
      </c>
      <c r="I593" s="208">
        <v>2</v>
      </c>
      <c r="J593" s="209">
        <f t="shared" si="21"/>
        <v>82</v>
      </c>
      <c r="K593" s="209" t="str">
        <f t="shared" si="23"/>
        <v>Tốt</v>
      </c>
      <c r="L593" s="207" t="s">
        <v>1259</v>
      </c>
      <c r="M593" s="207" t="s">
        <v>1260</v>
      </c>
      <c r="N593" s="189" t="s">
        <v>1172</v>
      </c>
      <c r="O593" s="210"/>
    </row>
    <row r="594" spans="1:15" customFormat="1" ht="33">
      <c r="A594" s="211">
        <v>76</v>
      </c>
      <c r="B594" s="206" t="s">
        <v>1321</v>
      </c>
      <c r="C594" s="184" t="s">
        <v>1322</v>
      </c>
      <c r="D594" s="207" t="s">
        <v>1258</v>
      </c>
      <c r="E594" s="212">
        <v>20</v>
      </c>
      <c r="F594" s="212">
        <v>16</v>
      </c>
      <c r="G594" s="212">
        <v>17</v>
      </c>
      <c r="H594" s="212">
        <v>20</v>
      </c>
      <c r="I594" s="212">
        <v>2</v>
      </c>
      <c r="J594" s="209">
        <f>SUM(E594:I594)</f>
        <v>75</v>
      </c>
      <c r="K594" s="213" t="str">
        <f>IF(J594&gt;=90,"Xuất sắc",IF(J594&gt;=80,"Tốt",IF(J594&gt;=65,"Khá",IF(J594&gt;50,"Trung bình",IF(J594&gt;=35,"Yếu",IF(J594&lt;35,"Kém"))))))</f>
        <v>Khá</v>
      </c>
      <c r="L594" s="207" t="s">
        <v>1259</v>
      </c>
      <c r="M594" s="207" t="s">
        <v>1260</v>
      </c>
      <c r="N594" s="189" t="s">
        <v>1172</v>
      </c>
      <c r="O594" s="210"/>
    </row>
    <row r="595" spans="1:15" customFormat="1" ht="33">
      <c r="A595" s="205">
        <v>77</v>
      </c>
      <c r="B595" s="206" t="s">
        <v>1323</v>
      </c>
      <c r="C595" s="184" t="s">
        <v>1324</v>
      </c>
      <c r="D595" s="207" t="s">
        <v>1258</v>
      </c>
      <c r="E595" s="208">
        <v>20</v>
      </c>
      <c r="F595" s="208">
        <v>18</v>
      </c>
      <c r="G595" s="208">
        <v>20</v>
      </c>
      <c r="H595" s="208">
        <v>20</v>
      </c>
      <c r="I595" s="208">
        <v>2</v>
      </c>
      <c r="J595" s="209">
        <f t="shared" ref="J595" si="24">SUM(E595:I595)</f>
        <v>80</v>
      </c>
      <c r="K595" s="209" t="str">
        <f t="shared" ref="K595" si="25">IF(J595&gt;=90,"Xuất sắc",IF(J595&gt;=80,"Tốt",IF(J595&gt;=65,"Khá",IF(J595&gt;50,"Trung bình",IF(J595&gt;=35,"Yếu",IF(J595&lt;35,"Kém"))))))</f>
        <v>Tốt</v>
      </c>
      <c r="L595" s="207" t="s">
        <v>1259</v>
      </c>
      <c r="M595" s="207" t="s">
        <v>1260</v>
      </c>
      <c r="N595" s="189" t="s">
        <v>1172</v>
      </c>
      <c r="O595" s="210" t="s">
        <v>267</v>
      </c>
    </row>
    <row r="596" spans="1:15" customFormat="1" ht="33">
      <c r="A596" s="211">
        <v>78</v>
      </c>
      <c r="B596" s="206" t="s">
        <v>1325</v>
      </c>
      <c r="C596" s="184" t="s">
        <v>1326</v>
      </c>
      <c r="D596" s="207" t="s">
        <v>1258</v>
      </c>
      <c r="E596" s="208">
        <v>20</v>
      </c>
      <c r="F596" s="208">
        <v>20</v>
      </c>
      <c r="G596" s="208">
        <v>20</v>
      </c>
      <c r="H596" s="208">
        <v>20</v>
      </c>
      <c r="I596" s="208">
        <v>2</v>
      </c>
      <c r="J596" s="209">
        <f t="shared" si="21"/>
        <v>82</v>
      </c>
      <c r="K596" s="209" t="str">
        <f t="shared" si="23"/>
        <v>Tốt</v>
      </c>
      <c r="L596" s="207" t="s">
        <v>1259</v>
      </c>
      <c r="M596" s="207" t="s">
        <v>1260</v>
      </c>
      <c r="N596" s="189" t="s">
        <v>1172</v>
      </c>
      <c r="O596" s="210"/>
    </row>
    <row r="597" spans="1:15" customFormat="1" ht="33">
      <c r="A597" s="205">
        <v>79</v>
      </c>
      <c r="B597" s="206" t="s">
        <v>1327</v>
      </c>
      <c r="C597" s="184" t="s">
        <v>1328</v>
      </c>
      <c r="D597" s="207" t="s">
        <v>1258</v>
      </c>
      <c r="E597" s="208">
        <v>20</v>
      </c>
      <c r="F597" s="208">
        <v>20</v>
      </c>
      <c r="G597" s="208">
        <v>20</v>
      </c>
      <c r="H597" s="208">
        <v>20</v>
      </c>
      <c r="I597" s="208">
        <v>2</v>
      </c>
      <c r="J597" s="209">
        <f t="shared" si="21"/>
        <v>82</v>
      </c>
      <c r="K597" s="209" t="str">
        <f t="shared" si="23"/>
        <v>Tốt</v>
      </c>
      <c r="L597" s="207" t="s">
        <v>1259</v>
      </c>
      <c r="M597" s="207" t="s">
        <v>1260</v>
      </c>
      <c r="N597" s="189" t="s">
        <v>1172</v>
      </c>
      <c r="O597" s="210"/>
    </row>
    <row r="598" spans="1:15" customFormat="1" ht="33">
      <c r="A598" s="211">
        <v>80</v>
      </c>
      <c r="B598" s="206" t="s">
        <v>1329</v>
      </c>
      <c r="C598" s="184" t="s">
        <v>1330</v>
      </c>
      <c r="D598" s="207" t="s">
        <v>1258</v>
      </c>
      <c r="E598" s="214">
        <v>20</v>
      </c>
      <c r="F598" s="215">
        <v>20</v>
      </c>
      <c r="G598" s="215">
        <v>16</v>
      </c>
      <c r="H598" s="215">
        <v>20</v>
      </c>
      <c r="I598" s="215">
        <v>2</v>
      </c>
      <c r="J598" s="216">
        <f>SUM(E598:I598)</f>
        <v>78</v>
      </c>
      <c r="K598" s="216" t="str">
        <f>IF(J598&gt;=90,"Xuất sắc",IF(J598&gt;=80,"Tốt",IF(J598&gt;=65,"Khá",IF(J598&gt;50,"Trung bình",IF(J598&gt;=35,"Yếu",IF(J598&lt;35,"Kém"))))))</f>
        <v>Khá</v>
      </c>
      <c r="L598" s="207" t="s">
        <v>1259</v>
      </c>
      <c r="M598" s="207" t="s">
        <v>1260</v>
      </c>
      <c r="N598" s="189" t="s">
        <v>1172</v>
      </c>
      <c r="O598" s="210"/>
    </row>
    <row r="599" spans="1:15" customFormat="1" ht="33">
      <c r="A599" s="205">
        <v>81</v>
      </c>
      <c r="B599" s="206" t="s">
        <v>1331</v>
      </c>
      <c r="C599" s="184" t="s">
        <v>1332</v>
      </c>
      <c r="D599" s="207" t="s">
        <v>1258</v>
      </c>
      <c r="E599" s="208">
        <v>20</v>
      </c>
      <c r="F599" s="208">
        <v>20</v>
      </c>
      <c r="G599" s="208">
        <v>20</v>
      </c>
      <c r="H599" s="208">
        <v>20</v>
      </c>
      <c r="I599" s="208">
        <v>2</v>
      </c>
      <c r="J599" s="209">
        <f t="shared" ref="J599:J602" si="26">SUM(E599:I599)</f>
        <v>82</v>
      </c>
      <c r="K599" s="209" t="str">
        <f t="shared" ref="K599:K602" si="27">IF(J599&gt;=90,"Xuất sắc",IF(J599&gt;=80,"Tốt",IF(J599&gt;=65,"Khá",IF(J599&gt;50,"Trung bình",IF(J599&gt;=35,"Yếu",IF(J599&lt;35,"Kém"))))))</f>
        <v>Tốt</v>
      </c>
      <c r="L599" s="207" t="s">
        <v>1259</v>
      </c>
      <c r="M599" s="207" t="s">
        <v>1260</v>
      </c>
      <c r="N599" s="189" t="s">
        <v>1172</v>
      </c>
      <c r="O599" s="210"/>
    </row>
    <row r="600" spans="1:15" customFormat="1" ht="33">
      <c r="A600" s="211">
        <v>82</v>
      </c>
      <c r="B600" s="206" t="s">
        <v>1333</v>
      </c>
      <c r="C600" s="184" t="s">
        <v>1334</v>
      </c>
      <c r="D600" s="207" t="s">
        <v>1258</v>
      </c>
      <c r="E600" s="208">
        <v>20</v>
      </c>
      <c r="F600" s="208">
        <v>18</v>
      </c>
      <c r="G600" s="208">
        <v>20</v>
      </c>
      <c r="H600" s="208">
        <v>20</v>
      </c>
      <c r="I600" s="208">
        <v>2</v>
      </c>
      <c r="J600" s="209">
        <f t="shared" si="26"/>
        <v>80</v>
      </c>
      <c r="K600" s="209" t="str">
        <f t="shared" si="27"/>
        <v>Tốt</v>
      </c>
      <c r="L600" s="207" t="s">
        <v>1259</v>
      </c>
      <c r="M600" s="207" t="s">
        <v>1260</v>
      </c>
      <c r="N600" s="189" t="s">
        <v>1172</v>
      </c>
      <c r="O600" s="210"/>
    </row>
    <row r="601" spans="1:15" customFormat="1" ht="33">
      <c r="A601" s="205">
        <v>83</v>
      </c>
      <c r="B601" s="206" t="s">
        <v>1335</v>
      </c>
      <c r="C601" s="184" t="s">
        <v>1336</v>
      </c>
      <c r="D601" s="207" t="s">
        <v>1258</v>
      </c>
      <c r="E601" s="208">
        <v>20</v>
      </c>
      <c r="F601" s="208">
        <v>20</v>
      </c>
      <c r="G601" s="208">
        <v>20</v>
      </c>
      <c r="H601" s="208">
        <v>20</v>
      </c>
      <c r="I601" s="208">
        <v>2</v>
      </c>
      <c r="J601" s="209">
        <f t="shared" si="26"/>
        <v>82</v>
      </c>
      <c r="K601" s="209" t="str">
        <f t="shared" si="27"/>
        <v>Tốt</v>
      </c>
      <c r="L601" s="207" t="s">
        <v>1259</v>
      </c>
      <c r="M601" s="207" t="s">
        <v>1260</v>
      </c>
      <c r="N601" s="189" t="s">
        <v>1172</v>
      </c>
      <c r="O601" s="210"/>
    </row>
    <row r="602" spans="1:15" customFormat="1" ht="33">
      <c r="A602" s="211">
        <v>84</v>
      </c>
      <c r="B602" s="206" t="s">
        <v>1337</v>
      </c>
      <c r="C602" s="184" t="s">
        <v>1338</v>
      </c>
      <c r="D602" s="207" t="s">
        <v>1258</v>
      </c>
      <c r="E602" s="208">
        <v>20</v>
      </c>
      <c r="F602" s="208">
        <v>20</v>
      </c>
      <c r="G602" s="208">
        <v>20</v>
      </c>
      <c r="H602" s="208">
        <v>20</v>
      </c>
      <c r="I602" s="208">
        <v>2</v>
      </c>
      <c r="J602" s="209">
        <f t="shared" si="26"/>
        <v>82</v>
      </c>
      <c r="K602" s="209" t="str">
        <f t="shared" si="27"/>
        <v>Tốt</v>
      </c>
      <c r="L602" s="207" t="s">
        <v>1259</v>
      </c>
      <c r="M602" s="207" t="s">
        <v>1260</v>
      </c>
      <c r="N602" s="189" t="s">
        <v>1172</v>
      </c>
      <c r="O602" s="210"/>
    </row>
    <row r="603" spans="1:15" customFormat="1" ht="33">
      <c r="A603" s="205">
        <v>85</v>
      </c>
      <c r="B603" s="206" t="s">
        <v>1339</v>
      </c>
      <c r="C603" s="184" t="s">
        <v>1340</v>
      </c>
      <c r="D603" s="207" t="s">
        <v>1258</v>
      </c>
      <c r="E603" s="214">
        <v>20</v>
      </c>
      <c r="F603" s="215">
        <v>20</v>
      </c>
      <c r="G603" s="215">
        <v>17</v>
      </c>
      <c r="H603" s="215">
        <v>20</v>
      </c>
      <c r="I603" s="215">
        <v>2</v>
      </c>
      <c r="J603" s="216">
        <f>SUM(E603:I603)</f>
        <v>79</v>
      </c>
      <c r="K603" s="216" t="str">
        <f>IF(J603&gt;=90,"Xuất sắc",IF(J603&gt;=80,"Tốt",IF(J603&gt;=65,"Khá",IF(J603&gt;50,"Trung bình",IF(J603&gt;=35,"Yếu",IF(J603&lt;35,"Kém"))))))</f>
        <v>Khá</v>
      </c>
      <c r="L603" s="207" t="s">
        <v>1259</v>
      </c>
      <c r="M603" s="207" t="s">
        <v>1260</v>
      </c>
      <c r="N603" s="189" t="s">
        <v>1172</v>
      </c>
      <c r="O603" s="210"/>
    </row>
    <row r="604" spans="1:15" customFormat="1" ht="33">
      <c r="A604" s="211">
        <v>86</v>
      </c>
      <c r="B604" s="206" t="s">
        <v>1341</v>
      </c>
      <c r="C604" s="184" t="s">
        <v>1342</v>
      </c>
      <c r="D604" s="207" t="s">
        <v>1258</v>
      </c>
      <c r="E604" s="208">
        <v>20</v>
      </c>
      <c r="F604" s="208">
        <v>20</v>
      </c>
      <c r="G604" s="208">
        <v>20</v>
      </c>
      <c r="H604" s="208">
        <v>20</v>
      </c>
      <c r="I604" s="208">
        <v>2</v>
      </c>
      <c r="J604" s="209">
        <f t="shared" ref="J604:J606" si="28">SUM(E604:I604)</f>
        <v>82</v>
      </c>
      <c r="K604" s="209" t="str">
        <f t="shared" ref="K604:K606" si="29">IF(J604&gt;=90,"Xuất sắc",IF(J604&gt;=80,"Tốt",IF(J604&gt;=65,"Khá",IF(J604&gt;50,"Trung bình",IF(J604&gt;=35,"Yếu",IF(J604&lt;35,"Kém"))))))</f>
        <v>Tốt</v>
      </c>
      <c r="L604" s="207" t="s">
        <v>1259</v>
      </c>
      <c r="M604" s="207" t="s">
        <v>1260</v>
      </c>
      <c r="N604" s="189" t="s">
        <v>1172</v>
      </c>
      <c r="O604" s="210"/>
    </row>
    <row r="605" spans="1:15" customFormat="1" ht="33">
      <c r="A605" s="205">
        <v>87</v>
      </c>
      <c r="B605" s="206" t="s">
        <v>1343</v>
      </c>
      <c r="C605" s="184" t="s">
        <v>1344</v>
      </c>
      <c r="D605" s="207" t="s">
        <v>1258</v>
      </c>
      <c r="E605" s="208">
        <v>20</v>
      </c>
      <c r="F605" s="208">
        <v>20</v>
      </c>
      <c r="G605" s="208">
        <v>20</v>
      </c>
      <c r="H605" s="208">
        <v>20</v>
      </c>
      <c r="I605" s="208">
        <v>2</v>
      </c>
      <c r="J605" s="209">
        <f t="shared" si="28"/>
        <v>82</v>
      </c>
      <c r="K605" s="209" t="str">
        <f t="shared" si="29"/>
        <v>Tốt</v>
      </c>
      <c r="L605" s="207" t="s">
        <v>1259</v>
      </c>
      <c r="M605" s="207" t="s">
        <v>1260</v>
      </c>
      <c r="N605" s="189" t="s">
        <v>1172</v>
      </c>
      <c r="O605" s="210" t="s">
        <v>267</v>
      </c>
    </row>
    <row r="606" spans="1:15" customFormat="1" ht="33">
      <c r="A606" s="211">
        <v>88</v>
      </c>
      <c r="B606" s="206" t="s">
        <v>1345</v>
      </c>
      <c r="C606" s="184" t="s">
        <v>1346</v>
      </c>
      <c r="D606" s="207" t="s">
        <v>1258</v>
      </c>
      <c r="E606" s="208">
        <v>20</v>
      </c>
      <c r="F606" s="208">
        <v>20</v>
      </c>
      <c r="G606" s="208">
        <v>20</v>
      </c>
      <c r="H606" s="208">
        <v>20</v>
      </c>
      <c r="I606" s="208">
        <v>2</v>
      </c>
      <c r="J606" s="209">
        <f t="shared" si="28"/>
        <v>82</v>
      </c>
      <c r="K606" s="209" t="str">
        <f t="shared" si="29"/>
        <v>Tốt</v>
      </c>
      <c r="L606" s="207" t="s">
        <v>1259</v>
      </c>
      <c r="M606" s="207" t="s">
        <v>1260</v>
      </c>
      <c r="N606" s="189" t="s">
        <v>1172</v>
      </c>
      <c r="O606" s="210"/>
    </row>
    <row r="607" spans="1:15" customFormat="1" ht="33">
      <c r="A607" s="205">
        <v>89</v>
      </c>
      <c r="B607" s="206" t="s">
        <v>1347</v>
      </c>
      <c r="C607" s="184" t="s">
        <v>1348</v>
      </c>
      <c r="D607" s="207" t="s">
        <v>1258</v>
      </c>
      <c r="E607" s="214">
        <v>20</v>
      </c>
      <c r="F607" s="215">
        <v>20</v>
      </c>
      <c r="G607" s="215">
        <v>16</v>
      </c>
      <c r="H607" s="215">
        <v>20</v>
      </c>
      <c r="I607" s="215">
        <v>2</v>
      </c>
      <c r="J607" s="216">
        <f>SUM(E607:I607)</f>
        <v>78</v>
      </c>
      <c r="K607" s="216" t="str">
        <f>IF(J607&gt;=90,"Xuất sắc",IF(J607&gt;=80,"Tốt",IF(J607&gt;=65,"Khá",IF(J607&gt;50,"Trung bình",IF(J607&gt;=35,"Yếu",IF(J607&lt;35,"Kém"))))))</f>
        <v>Khá</v>
      </c>
      <c r="L607" s="207" t="s">
        <v>1259</v>
      </c>
      <c r="M607" s="207" t="s">
        <v>1260</v>
      </c>
      <c r="N607" s="189" t="s">
        <v>1172</v>
      </c>
      <c r="O607" s="210"/>
    </row>
    <row r="608" spans="1:15" customFormat="1" ht="33">
      <c r="A608" s="211">
        <v>90</v>
      </c>
      <c r="B608" s="206" t="s">
        <v>1349</v>
      </c>
      <c r="C608" s="184" t="s">
        <v>1350</v>
      </c>
      <c r="D608" s="207" t="s">
        <v>1258</v>
      </c>
      <c r="E608" s="208">
        <v>20</v>
      </c>
      <c r="F608" s="208">
        <v>20</v>
      </c>
      <c r="G608" s="208">
        <v>20</v>
      </c>
      <c r="H608" s="208">
        <v>20</v>
      </c>
      <c r="I608" s="208">
        <v>2</v>
      </c>
      <c r="J608" s="209">
        <f t="shared" ref="J608:J613" si="30">SUM(E608:I608)</f>
        <v>82</v>
      </c>
      <c r="K608" s="209" t="str">
        <f t="shared" ref="K608:K613" si="31">IF(J608&gt;=90,"Xuất sắc",IF(J608&gt;=80,"Tốt",IF(J608&gt;=65,"Khá",IF(J608&gt;50,"Trung bình",IF(J608&gt;=35,"Yếu",IF(J608&lt;35,"Kém"))))))</f>
        <v>Tốt</v>
      </c>
      <c r="L608" s="207" t="s">
        <v>1259</v>
      </c>
      <c r="M608" s="207" t="s">
        <v>1260</v>
      </c>
      <c r="N608" s="189" t="s">
        <v>1172</v>
      </c>
      <c r="O608" s="210"/>
    </row>
    <row r="609" spans="1:15" customFormat="1" ht="33">
      <c r="A609" s="205">
        <v>91</v>
      </c>
      <c r="B609" s="206" t="s">
        <v>1351</v>
      </c>
      <c r="C609" s="184" t="s">
        <v>1352</v>
      </c>
      <c r="D609" s="207" t="s">
        <v>1258</v>
      </c>
      <c r="E609" s="208">
        <v>20</v>
      </c>
      <c r="F609" s="208">
        <v>20</v>
      </c>
      <c r="G609" s="208">
        <v>20</v>
      </c>
      <c r="H609" s="208">
        <v>20</v>
      </c>
      <c r="I609" s="208">
        <v>2</v>
      </c>
      <c r="J609" s="209">
        <f t="shared" si="30"/>
        <v>82</v>
      </c>
      <c r="K609" s="209" t="str">
        <f t="shared" si="31"/>
        <v>Tốt</v>
      </c>
      <c r="L609" s="207" t="s">
        <v>1259</v>
      </c>
      <c r="M609" s="207" t="s">
        <v>1260</v>
      </c>
      <c r="N609" s="189" t="s">
        <v>1172</v>
      </c>
      <c r="O609" s="210" t="s">
        <v>435</v>
      </c>
    </row>
    <row r="610" spans="1:15" customFormat="1" ht="33">
      <c r="A610" s="211">
        <v>92</v>
      </c>
      <c r="B610" s="206" t="s">
        <v>1353</v>
      </c>
      <c r="C610" s="184" t="s">
        <v>1354</v>
      </c>
      <c r="D610" s="207" t="s">
        <v>1258</v>
      </c>
      <c r="E610" s="208">
        <v>20</v>
      </c>
      <c r="F610" s="208">
        <v>23</v>
      </c>
      <c r="G610" s="208">
        <v>20</v>
      </c>
      <c r="H610" s="208">
        <v>18</v>
      </c>
      <c r="I610" s="208">
        <v>8</v>
      </c>
      <c r="J610" s="209">
        <f t="shared" si="30"/>
        <v>89</v>
      </c>
      <c r="K610" s="217" t="str">
        <f t="shared" si="31"/>
        <v>Tốt</v>
      </c>
      <c r="L610" s="207" t="s">
        <v>1259</v>
      </c>
      <c r="M610" s="207" t="s">
        <v>1260</v>
      </c>
      <c r="N610" s="189" t="s">
        <v>1172</v>
      </c>
      <c r="O610" s="210"/>
    </row>
    <row r="611" spans="1:15" customFormat="1" ht="33">
      <c r="A611" s="205">
        <v>93</v>
      </c>
      <c r="B611" s="206" t="s">
        <v>1355</v>
      </c>
      <c r="C611" s="184" t="s">
        <v>1356</v>
      </c>
      <c r="D611" s="207" t="s">
        <v>1258</v>
      </c>
      <c r="E611" s="208">
        <v>20</v>
      </c>
      <c r="F611" s="208">
        <v>18</v>
      </c>
      <c r="G611" s="208">
        <v>20</v>
      </c>
      <c r="H611" s="208">
        <v>20</v>
      </c>
      <c r="I611" s="208">
        <v>2</v>
      </c>
      <c r="J611" s="209">
        <f t="shared" si="30"/>
        <v>80</v>
      </c>
      <c r="K611" s="209" t="str">
        <f t="shared" si="31"/>
        <v>Tốt</v>
      </c>
      <c r="L611" s="207" t="s">
        <v>1259</v>
      </c>
      <c r="M611" s="207" t="s">
        <v>1260</v>
      </c>
      <c r="N611" s="189" t="s">
        <v>1172</v>
      </c>
      <c r="O611" s="210" t="s">
        <v>435</v>
      </c>
    </row>
    <row r="612" spans="1:15" customFormat="1" ht="33">
      <c r="A612" s="211">
        <v>94</v>
      </c>
      <c r="B612" s="206" t="s">
        <v>1357</v>
      </c>
      <c r="C612" s="184" t="s">
        <v>1358</v>
      </c>
      <c r="D612" s="207" t="s">
        <v>1258</v>
      </c>
      <c r="E612" s="208">
        <v>20</v>
      </c>
      <c r="F612" s="208">
        <v>20</v>
      </c>
      <c r="G612" s="208">
        <v>20</v>
      </c>
      <c r="H612" s="208">
        <v>20</v>
      </c>
      <c r="I612" s="208">
        <v>2</v>
      </c>
      <c r="J612" s="209">
        <f t="shared" si="30"/>
        <v>82</v>
      </c>
      <c r="K612" s="209" t="str">
        <f t="shared" si="31"/>
        <v>Tốt</v>
      </c>
      <c r="L612" s="207" t="s">
        <v>1259</v>
      </c>
      <c r="M612" s="207" t="s">
        <v>1260</v>
      </c>
      <c r="N612" s="189" t="s">
        <v>1172</v>
      </c>
      <c r="O612" s="210" t="s">
        <v>435</v>
      </c>
    </row>
    <row r="613" spans="1:15" customFormat="1" ht="33">
      <c r="A613" s="205">
        <v>95</v>
      </c>
      <c r="B613" s="206" t="s">
        <v>1359</v>
      </c>
      <c r="C613" s="184" t="s">
        <v>1360</v>
      </c>
      <c r="D613" s="207" t="s">
        <v>1258</v>
      </c>
      <c r="E613" s="208">
        <v>20</v>
      </c>
      <c r="F613" s="208">
        <v>20</v>
      </c>
      <c r="G613" s="208">
        <v>20</v>
      </c>
      <c r="H613" s="208">
        <v>20</v>
      </c>
      <c r="I613" s="208">
        <v>2</v>
      </c>
      <c r="J613" s="209">
        <f t="shared" si="30"/>
        <v>82</v>
      </c>
      <c r="K613" s="209" t="str">
        <f t="shared" si="31"/>
        <v>Tốt</v>
      </c>
      <c r="L613" s="207" t="s">
        <v>1259</v>
      </c>
      <c r="M613" s="207" t="s">
        <v>1260</v>
      </c>
      <c r="N613" s="189" t="s">
        <v>1172</v>
      </c>
      <c r="O613" s="210"/>
    </row>
    <row r="614" spans="1:15" customFormat="1" ht="33">
      <c r="A614" s="211">
        <v>96</v>
      </c>
      <c r="B614" s="206" t="s">
        <v>1361</v>
      </c>
      <c r="C614" s="184" t="s">
        <v>1362</v>
      </c>
      <c r="D614" s="207" t="s">
        <v>1258</v>
      </c>
      <c r="E614" s="214">
        <v>20</v>
      </c>
      <c r="F614" s="215">
        <v>20</v>
      </c>
      <c r="G614" s="215">
        <v>20</v>
      </c>
      <c r="H614" s="215">
        <v>20</v>
      </c>
      <c r="I614" s="215">
        <v>8</v>
      </c>
      <c r="J614" s="216">
        <f>SUM(E614:I614)</f>
        <v>88</v>
      </c>
      <c r="K614" s="216" t="str">
        <f>IF(J614&gt;=90,"Xuất sắc",IF(J614&gt;=80,"Tốt",IF(J614&gt;=65,"Khá",IF(J614&gt;50,"Trung bình",IF(J614&gt;=35,"Yếu",IF(J614&lt;35,"Kém"))))))</f>
        <v>Tốt</v>
      </c>
      <c r="L614" s="207" t="s">
        <v>1259</v>
      </c>
      <c r="M614" s="207" t="s">
        <v>1260</v>
      </c>
      <c r="N614" s="189" t="s">
        <v>1172</v>
      </c>
      <c r="O614" s="210"/>
    </row>
    <row r="615" spans="1:15" customFormat="1" ht="33">
      <c r="A615" s="205">
        <v>97</v>
      </c>
      <c r="B615" s="206" t="s">
        <v>1363</v>
      </c>
      <c r="C615" s="184" t="s">
        <v>1364</v>
      </c>
      <c r="D615" s="207" t="s">
        <v>1258</v>
      </c>
      <c r="E615" s="208">
        <v>20</v>
      </c>
      <c r="F615" s="208">
        <v>20</v>
      </c>
      <c r="G615" s="208">
        <v>20</v>
      </c>
      <c r="H615" s="208">
        <v>20</v>
      </c>
      <c r="I615" s="208">
        <v>2</v>
      </c>
      <c r="J615" s="209">
        <f t="shared" ref="J615:J617" si="32">SUM(E615:I615)</f>
        <v>82</v>
      </c>
      <c r="K615" s="209" t="str">
        <f t="shared" ref="K615:K617" si="33">IF(J615&gt;=90,"Xuất sắc",IF(J615&gt;=80,"Tốt",IF(J615&gt;=65,"Khá",IF(J615&gt;50,"Trung bình",IF(J615&gt;=35,"Yếu",IF(J615&lt;35,"Kém"))))))</f>
        <v>Tốt</v>
      </c>
      <c r="L615" s="207" t="s">
        <v>1259</v>
      </c>
      <c r="M615" s="207" t="s">
        <v>1260</v>
      </c>
      <c r="N615" s="189" t="s">
        <v>1172</v>
      </c>
      <c r="O615" s="210"/>
    </row>
    <row r="616" spans="1:15" customFormat="1" ht="33">
      <c r="A616" s="211">
        <v>98</v>
      </c>
      <c r="B616" s="206" t="s">
        <v>1365</v>
      </c>
      <c r="C616" s="184" t="s">
        <v>1366</v>
      </c>
      <c r="D616" s="207" t="s">
        <v>1258</v>
      </c>
      <c r="E616" s="208">
        <v>20</v>
      </c>
      <c r="F616" s="208">
        <v>20</v>
      </c>
      <c r="G616" s="208">
        <v>20</v>
      </c>
      <c r="H616" s="208">
        <v>20</v>
      </c>
      <c r="I616" s="208">
        <v>2</v>
      </c>
      <c r="J616" s="209">
        <f t="shared" si="32"/>
        <v>82</v>
      </c>
      <c r="K616" s="209" t="str">
        <f t="shared" si="33"/>
        <v>Tốt</v>
      </c>
      <c r="L616" s="207" t="s">
        <v>1259</v>
      </c>
      <c r="M616" s="207" t="s">
        <v>1260</v>
      </c>
      <c r="N616" s="189" t="s">
        <v>1172</v>
      </c>
      <c r="O616" s="210" t="s">
        <v>267</v>
      </c>
    </row>
    <row r="617" spans="1:15" customFormat="1" ht="33">
      <c r="A617" s="205">
        <v>99</v>
      </c>
      <c r="B617" s="206" t="s">
        <v>1367</v>
      </c>
      <c r="C617" s="184" t="s">
        <v>1368</v>
      </c>
      <c r="D617" s="207" t="s">
        <v>1258</v>
      </c>
      <c r="E617" s="208">
        <v>20</v>
      </c>
      <c r="F617" s="208">
        <v>20</v>
      </c>
      <c r="G617" s="208">
        <v>20</v>
      </c>
      <c r="H617" s="208">
        <v>20</v>
      </c>
      <c r="I617" s="208">
        <v>2</v>
      </c>
      <c r="J617" s="209">
        <f t="shared" si="32"/>
        <v>82</v>
      </c>
      <c r="K617" s="209" t="str">
        <f t="shared" si="33"/>
        <v>Tốt</v>
      </c>
      <c r="L617" s="207" t="s">
        <v>1259</v>
      </c>
      <c r="M617" s="207" t="s">
        <v>1260</v>
      </c>
      <c r="N617" s="189" t="s">
        <v>1172</v>
      </c>
      <c r="O617" s="210"/>
    </row>
    <row r="618" spans="1:15" customFormat="1" ht="33">
      <c r="A618" s="211">
        <v>100</v>
      </c>
      <c r="B618" s="218" t="s">
        <v>1369</v>
      </c>
      <c r="C618" s="219" t="s">
        <v>1370</v>
      </c>
      <c r="D618" s="220" t="s">
        <v>1258</v>
      </c>
      <c r="E618" s="214">
        <v>20</v>
      </c>
      <c r="F618" s="215">
        <v>20</v>
      </c>
      <c r="G618" s="215">
        <v>16</v>
      </c>
      <c r="H618" s="215">
        <v>20</v>
      </c>
      <c r="I618" s="215">
        <v>2</v>
      </c>
      <c r="J618" s="216">
        <f>SUM(E618:I618)</f>
        <v>78</v>
      </c>
      <c r="K618" s="216" t="str">
        <f>IF(J618&gt;=90,"Xuất sắc",IF(J618&gt;=80,"Tốt",IF(J618&gt;=65,"Khá",IF(J618&gt;50,"Trung bình",IF(J618&gt;=35,"Yếu",IF(J618&lt;35,"Kém"))))))</f>
        <v>Khá</v>
      </c>
      <c r="L618" s="220" t="s">
        <v>1259</v>
      </c>
      <c r="M618" s="220" t="s">
        <v>1260</v>
      </c>
      <c r="N618" s="189" t="s">
        <v>1172</v>
      </c>
      <c r="O618" s="221"/>
    </row>
    <row r="619" spans="1:15" customFormat="1" ht="16.5">
      <c r="A619" s="205">
        <v>101</v>
      </c>
      <c r="B619" s="206"/>
      <c r="C619" s="184" t="s">
        <v>1371</v>
      </c>
      <c r="D619" s="207"/>
      <c r="E619" s="222"/>
      <c r="F619" s="222"/>
      <c r="G619" s="222"/>
      <c r="H619" s="222"/>
      <c r="I619" s="222"/>
      <c r="J619" s="222"/>
      <c r="K619" s="222"/>
      <c r="L619" s="207"/>
      <c r="M619" s="207"/>
      <c r="N619" s="189" t="s">
        <v>1172</v>
      </c>
      <c r="O619" s="210"/>
    </row>
    <row r="620" spans="1:15" customFormat="1" ht="33">
      <c r="A620" s="211">
        <v>102</v>
      </c>
      <c r="B620" s="206" t="s">
        <v>1372</v>
      </c>
      <c r="C620" s="184" t="s">
        <v>1373</v>
      </c>
      <c r="D620" s="207" t="s">
        <v>1374</v>
      </c>
      <c r="E620" s="186">
        <v>8</v>
      </c>
      <c r="F620" s="186">
        <v>20</v>
      </c>
      <c r="G620" s="186">
        <v>20</v>
      </c>
      <c r="H620" s="186">
        <v>15</v>
      </c>
      <c r="I620" s="186">
        <v>2</v>
      </c>
      <c r="J620" s="186">
        <f xml:space="preserve"> SUM(E620:I620)</f>
        <v>65</v>
      </c>
      <c r="K620" s="187" t="str">
        <f>IF(J620&gt;=90,"Xuất sắc",IF(J620&gt;=80,"Tốt",IF(J620&gt;=65,"Khá",IF(J620&gt;50,"Trung bình",IF(J620&gt;=35,"Yếu",IF(J620&lt;35,"Kém"))))))</f>
        <v>Khá</v>
      </c>
      <c r="L620" s="207" t="s">
        <v>1375</v>
      </c>
      <c r="M620" s="207" t="s">
        <v>1376</v>
      </c>
      <c r="N620" s="189" t="s">
        <v>1172</v>
      </c>
      <c r="O620" s="210"/>
    </row>
    <row r="621" spans="1:15" customFormat="1" ht="33">
      <c r="A621" s="205">
        <v>103</v>
      </c>
      <c r="B621" s="206" t="s">
        <v>1377</v>
      </c>
      <c r="C621" s="184" t="s">
        <v>1378</v>
      </c>
      <c r="D621" s="207" t="s">
        <v>1374</v>
      </c>
      <c r="E621" s="186">
        <v>8</v>
      </c>
      <c r="F621" s="186">
        <v>20</v>
      </c>
      <c r="G621" s="186">
        <v>15</v>
      </c>
      <c r="H621" s="186">
        <v>15</v>
      </c>
      <c r="I621" s="186">
        <v>2</v>
      </c>
      <c r="J621" s="186">
        <f>SUM(E621:I621)</f>
        <v>60</v>
      </c>
      <c r="K621" s="187" t="str">
        <f t="shared" ref="K621:K643" si="34">IF(J621&gt;=90,"Xuất sắc",IF(J621&gt;=80,"Tốt",IF(J621&gt;=65,"Khá",IF(J621&gt;50,"Trung bình",IF(J621&gt;=35,"Yếu",IF(J621&lt;35,"Kém"))))))</f>
        <v>Trung bình</v>
      </c>
      <c r="L621" s="207" t="s">
        <v>1375</v>
      </c>
      <c r="M621" s="207" t="s">
        <v>1376</v>
      </c>
      <c r="N621" s="189" t="s">
        <v>1172</v>
      </c>
      <c r="O621" s="210" t="s">
        <v>267</v>
      </c>
    </row>
    <row r="622" spans="1:15" customFormat="1" ht="33">
      <c r="A622" s="211">
        <v>104</v>
      </c>
      <c r="B622" s="206" t="s">
        <v>1379</v>
      </c>
      <c r="C622" s="184" t="s">
        <v>1380</v>
      </c>
      <c r="D622" s="207" t="s">
        <v>1374</v>
      </c>
      <c r="E622" s="186">
        <v>8</v>
      </c>
      <c r="F622" s="186">
        <v>20</v>
      </c>
      <c r="G622" s="186">
        <v>20</v>
      </c>
      <c r="H622" s="186">
        <v>20</v>
      </c>
      <c r="I622" s="186">
        <v>2</v>
      </c>
      <c r="J622" s="186">
        <f t="shared" ref="J622:J645" si="35">SUM(E622:I622)</f>
        <v>70</v>
      </c>
      <c r="K622" s="187" t="str">
        <f t="shared" si="34"/>
        <v>Khá</v>
      </c>
      <c r="L622" s="207" t="s">
        <v>1375</v>
      </c>
      <c r="M622" s="207" t="s">
        <v>1376</v>
      </c>
      <c r="N622" s="189" t="s">
        <v>1172</v>
      </c>
      <c r="O622" s="210" t="s">
        <v>267</v>
      </c>
    </row>
    <row r="623" spans="1:15" customFormat="1" ht="33">
      <c r="A623" s="205">
        <v>105</v>
      </c>
      <c r="B623" s="206" t="s">
        <v>1381</v>
      </c>
      <c r="C623" s="184" t="s">
        <v>1382</v>
      </c>
      <c r="D623" s="207" t="s">
        <v>1374</v>
      </c>
      <c r="E623" s="186">
        <v>8</v>
      </c>
      <c r="F623" s="186">
        <v>20</v>
      </c>
      <c r="G623" s="186">
        <v>18</v>
      </c>
      <c r="H623" s="186">
        <v>20</v>
      </c>
      <c r="I623" s="186">
        <v>2</v>
      </c>
      <c r="J623" s="186">
        <f t="shared" si="35"/>
        <v>68</v>
      </c>
      <c r="K623" s="187" t="str">
        <f t="shared" si="34"/>
        <v>Khá</v>
      </c>
      <c r="L623" s="207" t="s">
        <v>1375</v>
      </c>
      <c r="M623" s="207" t="s">
        <v>1376</v>
      </c>
      <c r="N623" s="189" t="s">
        <v>1172</v>
      </c>
      <c r="O623" s="210" t="s">
        <v>267</v>
      </c>
    </row>
    <row r="624" spans="1:15" customFormat="1" ht="33">
      <c r="A624" s="211">
        <v>106</v>
      </c>
      <c r="B624" s="206" t="s">
        <v>1383</v>
      </c>
      <c r="C624" s="184" t="s">
        <v>1384</v>
      </c>
      <c r="D624" s="207" t="s">
        <v>1374</v>
      </c>
      <c r="E624" s="186">
        <v>10</v>
      </c>
      <c r="F624" s="186">
        <v>20</v>
      </c>
      <c r="G624" s="186">
        <v>20</v>
      </c>
      <c r="H624" s="186">
        <v>20</v>
      </c>
      <c r="I624" s="186">
        <v>2</v>
      </c>
      <c r="J624" s="186">
        <f t="shared" si="35"/>
        <v>72</v>
      </c>
      <c r="K624" s="187" t="str">
        <f t="shared" si="34"/>
        <v>Khá</v>
      </c>
      <c r="L624" s="207" t="s">
        <v>1375</v>
      </c>
      <c r="M624" s="207" t="s">
        <v>1376</v>
      </c>
      <c r="N624" s="189" t="s">
        <v>1172</v>
      </c>
      <c r="O624" s="210"/>
    </row>
    <row r="625" spans="1:15" customFormat="1" ht="33">
      <c r="A625" s="205">
        <v>107</v>
      </c>
      <c r="B625" s="206" t="s">
        <v>1385</v>
      </c>
      <c r="C625" s="184" t="s">
        <v>1386</v>
      </c>
      <c r="D625" s="207" t="s">
        <v>1374</v>
      </c>
      <c r="E625" s="186">
        <v>20</v>
      </c>
      <c r="F625" s="186">
        <v>22</v>
      </c>
      <c r="G625" s="186">
        <v>18</v>
      </c>
      <c r="H625" s="186">
        <v>25</v>
      </c>
      <c r="I625" s="186">
        <v>5</v>
      </c>
      <c r="J625" s="186">
        <f>SUM(E625:I625)</f>
        <v>90</v>
      </c>
      <c r="K625" s="187" t="str">
        <f>IF(J625&gt;=90,"Xuất sắc",IF(J625&gt;=80,"Tốt",IF(J625&gt;=65,"Khá",IF(J625&gt;50,"Trung bình",IF(J625&gt;=35,"Yếu",IF(J625&lt;35,"Kém"))))))</f>
        <v>Xuất sắc</v>
      </c>
      <c r="L625" s="207" t="s">
        <v>1375</v>
      </c>
      <c r="M625" s="207" t="s">
        <v>1376</v>
      </c>
      <c r="N625" s="189" t="s">
        <v>1172</v>
      </c>
      <c r="O625" s="210"/>
    </row>
    <row r="626" spans="1:15" customFormat="1" ht="33">
      <c r="A626" s="211">
        <v>108</v>
      </c>
      <c r="B626" s="206" t="s">
        <v>1387</v>
      </c>
      <c r="C626" s="184" t="s">
        <v>1388</v>
      </c>
      <c r="D626" s="207" t="s">
        <v>1374</v>
      </c>
      <c r="E626" s="186">
        <v>20</v>
      </c>
      <c r="F626" s="186">
        <v>22</v>
      </c>
      <c r="G626" s="186">
        <v>20</v>
      </c>
      <c r="H626" s="186">
        <v>25</v>
      </c>
      <c r="I626" s="186">
        <v>3</v>
      </c>
      <c r="J626" s="186">
        <f>SUM(E626:I626)</f>
        <v>90</v>
      </c>
      <c r="K626" s="187" t="str">
        <f>IF(J626&gt;=90,"Xuất sắc",IF(J626&gt;=80,"Tốt",IF(J626&gt;=65,"Khá",IF(J626&gt;50,"Trung bình",IF(J626&gt;=35,"Yếu",IF(J626&lt;5,"Kém"))))))</f>
        <v>Xuất sắc</v>
      </c>
      <c r="L626" s="207" t="s">
        <v>1375</v>
      </c>
      <c r="M626" s="207" t="s">
        <v>1376</v>
      </c>
      <c r="N626" s="189" t="s">
        <v>1172</v>
      </c>
      <c r="O626" s="210"/>
    </row>
    <row r="627" spans="1:15" customFormat="1" ht="33">
      <c r="A627" s="205">
        <v>109</v>
      </c>
      <c r="B627" s="206" t="s">
        <v>1389</v>
      </c>
      <c r="C627" s="184" t="s">
        <v>1390</v>
      </c>
      <c r="D627" s="207" t="s">
        <v>1374</v>
      </c>
      <c r="E627" s="186">
        <v>10</v>
      </c>
      <c r="F627" s="186">
        <v>18</v>
      </c>
      <c r="G627" s="186">
        <v>18</v>
      </c>
      <c r="H627" s="186">
        <v>20</v>
      </c>
      <c r="I627" s="186">
        <v>2</v>
      </c>
      <c r="J627" s="186">
        <f t="shared" si="35"/>
        <v>68</v>
      </c>
      <c r="K627" s="187" t="str">
        <f t="shared" si="34"/>
        <v>Khá</v>
      </c>
      <c r="L627" s="207" t="s">
        <v>1375</v>
      </c>
      <c r="M627" s="207" t="s">
        <v>1376</v>
      </c>
      <c r="N627" s="189" t="s">
        <v>1172</v>
      </c>
      <c r="O627" s="210" t="s">
        <v>267</v>
      </c>
    </row>
    <row r="628" spans="1:15" customFormat="1" ht="33">
      <c r="A628" s="211">
        <v>110</v>
      </c>
      <c r="B628" s="206" t="s">
        <v>1391</v>
      </c>
      <c r="C628" s="184" t="s">
        <v>1392</v>
      </c>
      <c r="D628" s="207" t="s">
        <v>1374</v>
      </c>
      <c r="E628" s="186">
        <v>15</v>
      </c>
      <c r="F628" s="186">
        <v>20</v>
      </c>
      <c r="G628" s="186">
        <v>20</v>
      </c>
      <c r="H628" s="186">
        <v>25</v>
      </c>
      <c r="I628" s="186">
        <v>4</v>
      </c>
      <c r="J628" s="186">
        <f t="shared" si="35"/>
        <v>84</v>
      </c>
      <c r="K628" s="187" t="str">
        <f t="shared" si="34"/>
        <v>Tốt</v>
      </c>
      <c r="L628" s="207" t="s">
        <v>1375</v>
      </c>
      <c r="M628" s="207" t="s">
        <v>1376</v>
      </c>
      <c r="N628" s="189" t="s">
        <v>1172</v>
      </c>
      <c r="O628" s="210"/>
    </row>
    <row r="629" spans="1:15" customFormat="1" ht="33">
      <c r="A629" s="205">
        <v>111</v>
      </c>
      <c r="B629" s="206" t="s">
        <v>1393</v>
      </c>
      <c r="C629" s="184" t="s">
        <v>1394</v>
      </c>
      <c r="D629" s="207" t="s">
        <v>1374</v>
      </c>
      <c r="E629" s="186">
        <v>20</v>
      </c>
      <c r="F629" s="186">
        <v>20</v>
      </c>
      <c r="G629" s="186">
        <v>20</v>
      </c>
      <c r="H629" s="186">
        <v>23</v>
      </c>
      <c r="I629" s="186">
        <v>10</v>
      </c>
      <c r="J629" s="186">
        <f t="shared" si="35"/>
        <v>93</v>
      </c>
      <c r="K629" s="187" t="str">
        <f t="shared" si="34"/>
        <v>Xuất sắc</v>
      </c>
      <c r="L629" s="207" t="s">
        <v>1375</v>
      </c>
      <c r="M629" s="207" t="s">
        <v>1376</v>
      </c>
      <c r="N629" s="189" t="s">
        <v>1172</v>
      </c>
      <c r="O629" s="210"/>
    </row>
    <row r="630" spans="1:15" customFormat="1" ht="33">
      <c r="A630" s="211">
        <v>112</v>
      </c>
      <c r="B630" s="206" t="s">
        <v>1395</v>
      </c>
      <c r="C630" s="184" t="s">
        <v>1396</v>
      </c>
      <c r="D630" s="207" t="s">
        <v>1374</v>
      </c>
      <c r="E630" s="186">
        <v>7</v>
      </c>
      <c r="F630" s="186">
        <v>18</v>
      </c>
      <c r="G630" s="186">
        <v>20</v>
      </c>
      <c r="H630" s="186">
        <v>20</v>
      </c>
      <c r="I630" s="186">
        <v>2</v>
      </c>
      <c r="J630" s="186">
        <f t="shared" si="35"/>
        <v>67</v>
      </c>
      <c r="K630" s="187" t="str">
        <f t="shared" si="34"/>
        <v>Khá</v>
      </c>
      <c r="L630" s="207" t="s">
        <v>1375</v>
      </c>
      <c r="M630" s="207" t="s">
        <v>1376</v>
      </c>
      <c r="N630" s="189" t="s">
        <v>1172</v>
      </c>
      <c r="O630" s="210" t="s">
        <v>435</v>
      </c>
    </row>
    <row r="631" spans="1:15" customFormat="1" ht="33">
      <c r="A631" s="205">
        <v>113</v>
      </c>
      <c r="B631" s="206" t="s">
        <v>1397</v>
      </c>
      <c r="C631" s="184" t="s">
        <v>1398</v>
      </c>
      <c r="D631" s="207" t="s">
        <v>1374</v>
      </c>
      <c r="E631" s="186">
        <v>10</v>
      </c>
      <c r="F631" s="186">
        <v>20</v>
      </c>
      <c r="G631" s="186">
        <v>20</v>
      </c>
      <c r="H631" s="186">
        <v>20</v>
      </c>
      <c r="I631" s="186">
        <v>2</v>
      </c>
      <c r="J631" s="186">
        <f t="shared" si="35"/>
        <v>72</v>
      </c>
      <c r="K631" s="187" t="str">
        <f t="shared" si="34"/>
        <v>Khá</v>
      </c>
      <c r="L631" s="207" t="s">
        <v>1375</v>
      </c>
      <c r="M631" s="207" t="s">
        <v>1376</v>
      </c>
      <c r="N631" s="189" t="s">
        <v>1172</v>
      </c>
      <c r="O631" s="210"/>
    </row>
    <row r="632" spans="1:15" customFormat="1" ht="33">
      <c r="A632" s="211">
        <v>114</v>
      </c>
      <c r="B632" s="206" t="s">
        <v>1399</v>
      </c>
      <c r="C632" s="184" t="s">
        <v>1400</v>
      </c>
      <c r="D632" s="207" t="s">
        <v>1374</v>
      </c>
      <c r="E632" s="186">
        <v>10</v>
      </c>
      <c r="F632" s="186">
        <v>20</v>
      </c>
      <c r="G632" s="186">
        <v>20</v>
      </c>
      <c r="H632" s="186">
        <v>20</v>
      </c>
      <c r="I632" s="186">
        <v>2</v>
      </c>
      <c r="J632" s="186">
        <f t="shared" si="35"/>
        <v>72</v>
      </c>
      <c r="K632" s="187" t="str">
        <f t="shared" si="34"/>
        <v>Khá</v>
      </c>
      <c r="L632" s="207" t="s">
        <v>1375</v>
      </c>
      <c r="M632" s="207" t="s">
        <v>1376</v>
      </c>
      <c r="N632" s="189" t="s">
        <v>1172</v>
      </c>
      <c r="O632" s="210"/>
    </row>
    <row r="633" spans="1:15" customFormat="1" ht="33">
      <c r="A633" s="205">
        <v>115</v>
      </c>
      <c r="B633" s="206" t="s">
        <v>1401</v>
      </c>
      <c r="C633" s="184" t="s">
        <v>1402</v>
      </c>
      <c r="D633" s="207" t="s">
        <v>1374</v>
      </c>
      <c r="E633" s="186">
        <v>10</v>
      </c>
      <c r="F633" s="186">
        <v>20</v>
      </c>
      <c r="G633" s="186">
        <v>20</v>
      </c>
      <c r="H633" s="186">
        <v>20</v>
      </c>
      <c r="I633" s="186">
        <v>2</v>
      </c>
      <c r="J633" s="186">
        <f t="shared" si="35"/>
        <v>72</v>
      </c>
      <c r="K633" s="187" t="str">
        <f t="shared" si="34"/>
        <v>Khá</v>
      </c>
      <c r="L633" s="207" t="s">
        <v>1375</v>
      </c>
      <c r="M633" s="207" t="s">
        <v>1376</v>
      </c>
      <c r="N633" s="189" t="s">
        <v>1172</v>
      </c>
      <c r="O633" s="210"/>
    </row>
    <row r="634" spans="1:15" customFormat="1" ht="33">
      <c r="A634" s="211">
        <v>116</v>
      </c>
      <c r="B634" s="206" t="s">
        <v>1403</v>
      </c>
      <c r="C634" s="184" t="s">
        <v>1404</v>
      </c>
      <c r="D634" s="207" t="s">
        <v>1374</v>
      </c>
      <c r="E634" s="186">
        <v>15</v>
      </c>
      <c r="F634" s="186">
        <v>20</v>
      </c>
      <c r="G634" s="186">
        <v>20</v>
      </c>
      <c r="H634" s="186">
        <v>25</v>
      </c>
      <c r="I634" s="186">
        <v>2</v>
      </c>
      <c r="J634" s="186">
        <f t="shared" si="35"/>
        <v>82</v>
      </c>
      <c r="K634" s="187" t="str">
        <f t="shared" si="34"/>
        <v>Tốt</v>
      </c>
      <c r="L634" s="207" t="s">
        <v>1375</v>
      </c>
      <c r="M634" s="207" t="s">
        <v>1376</v>
      </c>
      <c r="N634" s="189" t="s">
        <v>1172</v>
      </c>
      <c r="O634" s="210"/>
    </row>
    <row r="635" spans="1:15" customFormat="1" ht="33">
      <c r="A635" s="205">
        <v>117</v>
      </c>
      <c r="B635" s="206" t="s">
        <v>1405</v>
      </c>
      <c r="C635" s="184" t="s">
        <v>1286</v>
      </c>
      <c r="D635" s="207" t="s">
        <v>1374</v>
      </c>
      <c r="E635" s="186">
        <v>19</v>
      </c>
      <c r="F635" s="186">
        <v>25</v>
      </c>
      <c r="G635" s="186">
        <v>20</v>
      </c>
      <c r="H635" s="186">
        <v>20</v>
      </c>
      <c r="I635" s="186">
        <v>2</v>
      </c>
      <c r="J635" s="186">
        <f>SUM(E635:I635)</f>
        <v>86</v>
      </c>
      <c r="K635" s="187" t="str">
        <f>IF(J635&gt;=90,"Xuất sắc",IF(J635&gt;=80,"Tốt",IF(J635&gt;=65,"Khá",IF(J635&gt;50,"Trung bình",IF(J635&gt;=35,"Yếu",IF(J635&lt;35,"Kém"))))))</f>
        <v>Tốt</v>
      </c>
      <c r="L635" s="207" t="s">
        <v>1375</v>
      </c>
      <c r="M635" s="207" t="s">
        <v>1376</v>
      </c>
      <c r="N635" s="189" t="s">
        <v>1172</v>
      </c>
      <c r="O635" s="210"/>
    </row>
    <row r="636" spans="1:15" customFormat="1" ht="33">
      <c r="A636" s="211">
        <v>118</v>
      </c>
      <c r="B636" s="206" t="s">
        <v>1406</v>
      </c>
      <c r="C636" s="184" t="s">
        <v>1407</v>
      </c>
      <c r="D636" s="207" t="s">
        <v>1374</v>
      </c>
      <c r="E636" s="186">
        <v>18</v>
      </c>
      <c r="F636" s="186">
        <v>20</v>
      </c>
      <c r="G636" s="186">
        <v>20</v>
      </c>
      <c r="H636" s="186">
        <v>22</v>
      </c>
      <c r="I636" s="186">
        <v>2</v>
      </c>
      <c r="J636" s="186">
        <f>SUM(E636:I636)</f>
        <v>82</v>
      </c>
      <c r="K636" s="187" t="str">
        <f>IF(J636&gt;=90,"Xuất sắc",IF(J636&gt;=80,"Tốt",IF(J636&gt;=65,"Khá",IF(J636&gt;50,"Trung bình",IF(J636&gt;=35,"Yếu",IF(J636&lt;35,"Kém"))))))</f>
        <v>Tốt</v>
      </c>
      <c r="L636" s="207" t="s">
        <v>1375</v>
      </c>
      <c r="M636" s="207" t="s">
        <v>1376</v>
      </c>
      <c r="N636" s="189" t="s">
        <v>1172</v>
      </c>
      <c r="O636" s="210"/>
    </row>
    <row r="637" spans="1:15" customFormat="1" ht="33">
      <c r="A637" s="205">
        <v>119</v>
      </c>
      <c r="B637" s="206" t="s">
        <v>1408</v>
      </c>
      <c r="C637" s="184" t="s">
        <v>1409</v>
      </c>
      <c r="D637" s="207" t="s">
        <v>1374</v>
      </c>
      <c r="E637" s="186">
        <v>20</v>
      </c>
      <c r="F637" s="186">
        <v>20</v>
      </c>
      <c r="G637" s="186">
        <v>20</v>
      </c>
      <c r="H637" s="186">
        <v>20</v>
      </c>
      <c r="I637" s="186">
        <v>2</v>
      </c>
      <c r="J637" s="186">
        <f>SUM(E637:I637)</f>
        <v>82</v>
      </c>
      <c r="K637" s="187" t="str">
        <f>IF(J637&gt;=90,"Xuất sắc",IF(J637&gt;=80,"Tốt",IF(J637&gt;=65,"Khá",IF(J637&gt;50,"Trung bình",IF(J637&gt;=35,"Yếu",IF(J637&lt;35,"Kém"))))))</f>
        <v>Tốt</v>
      </c>
      <c r="L637" s="207" t="s">
        <v>1375</v>
      </c>
      <c r="M637" s="207" t="s">
        <v>1376</v>
      </c>
      <c r="N637" s="189" t="s">
        <v>1172</v>
      </c>
      <c r="O637" s="210"/>
    </row>
    <row r="638" spans="1:15" customFormat="1" ht="33">
      <c r="A638" s="211">
        <v>120</v>
      </c>
      <c r="B638" s="206" t="s">
        <v>1410</v>
      </c>
      <c r="C638" s="184" t="s">
        <v>1411</v>
      </c>
      <c r="D638" s="223" t="s">
        <v>1374</v>
      </c>
      <c r="E638" s="186">
        <v>15</v>
      </c>
      <c r="F638" s="186">
        <v>18</v>
      </c>
      <c r="G638" s="186">
        <v>15</v>
      </c>
      <c r="H638" s="186">
        <v>18</v>
      </c>
      <c r="I638" s="186">
        <v>2</v>
      </c>
      <c r="J638" s="186">
        <f>SUM(E638:I638)</f>
        <v>68</v>
      </c>
      <c r="K638" s="187" t="str">
        <f>IF(J638&gt;=90,"Xuất sắc",IF(J638&gt;=80,"Tốt",IF(J638&gt;=65,"Khá",IF(J638&gt;50,"Trung bình",IF(J638&gt;=35,"Yếu",IF(J638&lt;35,"Kém"))))))</f>
        <v>Khá</v>
      </c>
      <c r="L638" s="207" t="s">
        <v>1375</v>
      </c>
      <c r="M638" s="207" t="s">
        <v>1376</v>
      </c>
      <c r="N638" s="189" t="s">
        <v>1172</v>
      </c>
      <c r="O638" s="210" t="s">
        <v>435</v>
      </c>
    </row>
    <row r="639" spans="1:15" customFormat="1" ht="33">
      <c r="A639" s="205">
        <v>121</v>
      </c>
      <c r="B639" s="206" t="s">
        <v>1412</v>
      </c>
      <c r="C639" s="184" t="s">
        <v>1413</v>
      </c>
      <c r="D639" s="223" t="s">
        <v>1374</v>
      </c>
      <c r="E639" s="186">
        <v>11</v>
      </c>
      <c r="F639" s="186">
        <v>18</v>
      </c>
      <c r="G639" s="186">
        <v>15</v>
      </c>
      <c r="H639" s="186">
        <v>18</v>
      </c>
      <c r="I639" s="186">
        <v>2</v>
      </c>
      <c r="J639" s="186">
        <f>SUM(E639:I639)</f>
        <v>64</v>
      </c>
      <c r="K639" s="187" t="str">
        <f t="shared" si="34"/>
        <v>Trung bình</v>
      </c>
      <c r="L639" s="207" t="s">
        <v>1375</v>
      </c>
      <c r="M639" s="207" t="s">
        <v>1376</v>
      </c>
      <c r="N639" s="189" t="s">
        <v>1172</v>
      </c>
      <c r="O639" s="210"/>
    </row>
    <row r="640" spans="1:15" customFormat="1" ht="33">
      <c r="A640" s="211">
        <v>122</v>
      </c>
      <c r="B640" s="206" t="s">
        <v>1414</v>
      </c>
      <c r="C640" s="184" t="s">
        <v>1415</v>
      </c>
      <c r="D640" s="207" t="s">
        <v>1374</v>
      </c>
      <c r="E640" s="186">
        <v>16</v>
      </c>
      <c r="F640" s="186">
        <v>20</v>
      </c>
      <c r="G640" s="186">
        <v>18</v>
      </c>
      <c r="H640" s="186">
        <v>20</v>
      </c>
      <c r="I640" s="186">
        <v>2</v>
      </c>
      <c r="J640" s="186">
        <f t="shared" si="35"/>
        <v>76</v>
      </c>
      <c r="K640" s="187" t="str">
        <f t="shared" si="34"/>
        <v>Khá</v>
      </c>
      <c r="L640" s="207" t="s">
        <v>1375</v>
      </c>
      <c r="M640" s="207" t="s">
        <v>1376</v>
      </c>
      <c r="N640" s="189" t="s">
        <v>1172</v>
      </c>
      <c r="O640" s="210"/>
    </row>
    <row r="641" spans="1:15" customFormat="1" ht="33">
      <c r="A641" s="205">
        <v>123</v>
      </c>
      <c r="B641" s="206" t="s">
        <v>1416</v>
      </c>
      <c r="C641" s="184" t="s">
        <v>1417</v>
      </c>
      <c r="D641" s="207" t="s">
        <v>1374</v>
      </c>
      <c r="E641" s="186">
        <v>20</v>
      </c>
      <c r="F641" s="186">
        <v>20</v>
      </c>
      <c r="G641" s="186">
        <v>20</v>
      </c>
      <c r="H641" s="186">
        <v>20</v>
      </c>
      <c r="I641" s="186">
        <v>2</v>
      </c>
      <c r="J641" s="186">
        <f t="shared" si="35"/>
        <v>82</v>
      </c>
      <c r="K641" s="187" t="str">
        <f t="shared" si="34"/>
        <v>Tốt</v>
      </c>
      <c r="L641" s="207" t="s">
        <v>1375</v>
      </c>
      <c r="M641" s="207" t="s">
        <v>1376</v>
      </c>
      <c r="N641" s="189" t="s">
        <v>1172</v>
      </c>
      <c r="O641" s="210"/>
    </row>
    <row r="642" spans="1:15" customFormat="1" ht="33">
      <c r="A642" s="211">
        <v>124</v>
      </c>
      <c r="B642" s="206" t="s">
        <v>1418</v>
      </c>
      <c r="C642" s="184" t="s">
        <v>1419</v>
      </c>
      <c r="D642" s="207" t="s">
        <v>1374</v>
      </c>
      <c r="E642" s="186">
        <v>13</v>
      </c>
      <c r="F642" s="186">
        <v>17</v>
      </c>
      <c r="G642" s="186">
        <v>17</v>
      </c>
      <c r="H642" s="186">
        <v>17</v>
      </c>
      <c r="I642" s="186">
        <v>2</v>
      </c>
      <c r="J642" s="186">
        <f>SUM(E642:I642)</f>
        <v>66</v>
      </c>
      <c r="K642" s="187" t="str">
        <f t="shared" si="34"/>
        <v>Khá</v>
      </c>
      <c r="L642" s="207" t="s">
        <v>1375</v>
      </c>
      <c r="M642" s="207" t="s">
        <v>1376</v>
      </c>
      <c r="N642" s="189" t="s">
        <v>1172</v>
      </c>
      <c r="O642" s="210" t="s">
        <v>435</v>
      </c>
    </row>
    <row r="643" spans="1:15" customFormat="1" ht="33">
      <c r="A643" s="205">
        <v>125</v>
      </c>
      <c r="B643" s="206" t="s">
        <v>1420</v>
      </c>
      <c r="C643" s="184" t="s">
        <v>1421</v>
      </c>
      <c r="D643" s="223" t="s">
        <v>1374</v>
      </c>
      <c r="E643" s="186">
        <v>12</v>
      </c>
      <c r="F643" s="186">
        <v>17</v>
      </c>
      <c r="G643" s="186">
        <v>17</v>
      </c>
      <c r="H643" s="186">
        <v>17</v>
      </c>
      <c r="I643" s="186">
        <v>1</v>
      </c>
      <c r="J643" s="186">
        <f t="shared" si="35"/>
        <v>64</v>
      </c>
      <c r="K643" s="187" t="str">
        <f t="shared" si="34"/>
        <v>Trung bình</v>
      </c>
      <c r="L643" s="207" t="s">
        <v>1375</v>
      </c>
      <c r="M643" s="207" t="s">
        <v>1376</v>
      </c>
      <c r="N643" s="189" t="s">
        <v>1172</v>
      </c>
      <c r="O643" s="210" t="s">
        <v>435</v>
      </c>
    </row>
    <row r="644" spans="1:15" customFormat="1" ht="33">
      <c r="A644" s="211">
        <v>126</v>
      </c>
      <c r="B644" s="206" t="s">
        <v>1422</v>
      </c>
      <c r="C644" s="184" t="s">
        <v>1423</v>
      </c>
      <c r="D644" s="207" t="s">
        <v>1374</v>
      </c>
      <c r="E644" s="186">
        <v>15</v>
      </c>
      <c r="F644" s="186">
        <v>18</v>
      </c>
      <c r="G644" s="186">
        <v>18</v>
      </c>
      <c r="H644" s="186">
        <v>21</v>
      </c>
      <c r="I644" s="186">
        <v>3</v>
      </c>
      <c r="J644" s="186">
        <f t="shared" si="35"/>
        <v>75</v>
      </c>
      <c r="K644" s="187" t="str">
        <f>IF(J644&gt;=90,"Xuất sắc",IF(J644&gt;=80,"Tốt",IF(J644&gt;=65,"Khá",IF(J644&gt;50,"Trung bình",IF(J644&gt;=35,"Yếu",IF(J644&lt;5,"Kém"))))))</f>
        <v>Khá</v>
      </c>
      <c r="L644" s="207" t="s">
        <v>1375</v>
      </c>
      <c r="M644" s="207" t="s">
        <v>1376</v>
      </c>
      <c r="N644" s="189" t="s">
        <v>1172</v>
      </c>
      <c r="O644" s="210" t="s">
        <v>267</v>
      </c>
    </row>
    <row r="645" spans="1:15" customFormat="1" ht="33">
      <c r="A645" s="205">
        <v>127</v>
      </c>
      <c r="B645" s="206" t="s">
        <v>1424</v>
      </c>
      <c r="C645" s="184" t="s">
        <v>1425</v>
      </c>
      <c r="D645" s="207" t="s">
        <v>1374</v>
      </c>
      <c r="E645" s="186">
        <v>15</v>
      </c>
      <c r="F645" s="186">
        <v>20</v>
      </c>
      <c r="G645" s="186">
        <v>20</v>
      </c>
      <c r="H645" s="186">
        <v>20</v>
      </c>
      <c r="I645" s="186">
        <v>2</v>
      </c>
      <c r="J645" s="186">
        <f t="shared" si="35"/>
        <v>77</v>
      </c>
      <c r="K645" s="187" t="str">
        <f>IF(J645&gt;=90,"Xuất sắc",IF(J645&gt;=80,"Tốt",IF(J645&gt;=65,"Khá",IF(J645&gt;50,"Trung bình",IF(J645&gt;=35,"Yếu",IF(J645&lt;5,"Kém"))))))</f>
        <v>Khá</v>
      </c>
      <c r="L645" s="207" t="s">
        <v>1375</v>
      </c>
      <c r="M645" s="207" t="s">
        <v>1376</v>
      </c>
      <c r="N645" s="189" t="s">
        <v>1172</v>
      </c>
      <c r="O645" s="210"/>
    </row>
    <row r="646" spans="1:15" customFormat="1" ht="33">
      <c r="A646" s="211">
        <v>128</v>
      </c>
      <c r="B646" s="206" t="s">
        <v>1426</v>
      </c>
      <c r="C646" s="184" t="s">
        <v>1427</v>
      </c>
      <c r="D646" s="207" t="s">
        <v>1374</v>
      </c>
      <c r="E646" s="186">
        <v>12</v>
      </c>
      <c r="F646" s="186">
        <v>18</v>
      </c>
      <c r="G646" s="186">
        <v>20</v>
      </c>
      <c r="H646" s="186">
        <v>20</v>
      </c>
      <c r="I646" s="186">
        <v>2</v>
      </c>
      <c r="J646" s="186">
        <f>SUM(E646:I646)</f>
        <v>72</v>
      </c>
      <c r="K646" s="187" t="str">
        <f>IF(J646&gt;=90,"xuất sắc",IF(J646&gt;=80,"tốt",IF(J646&gt;=65,"Khá",IF(J646&gt;50,"Trung bình",IF(J646&gt;=35,"Yếu",IF(J646&lt;5,"Kém"))))))</f>
        <v>Khá</v>
      </c>
      <c r="L646" s="207" t="s">
        <v>1375</v>
      </c>
      <c r="M646" s="207" t="s">
        <v>1376</v>
      </c>
      <c r="N646" s="189" t="s">
        <v>1172</v>
      </c>
      <c r="O646" s="210" t="s">
        <v>267</v>
      </c>
    </row>
    <row r="647" spans="1:15" customFormat="1" ht="33">
      <c r="A647" s="205">
        <v>129</v>
      </c>
      <c r="B647" s="206" t="s">
        <v>1428</v>
      </c>
      <c r="C647" s="184" t="s">
        <v>1429</v>
      </c>
      <c r="D647" s="207" t="s">
        <v>1374</v>
      </c>
      <c r="E647" s="186">
        <v>15</v>
      </c>
      <c r="F647" s="186">
        <v>20</v>
      </c>
      <c r="G647" s="186">
        <v>20</v>
      </c>
      <c r="H647" s="186">
        <v>20</v>
      </c>
      <c r="I647" s="186">
        <v>5</v>
      </c>
      <c r="J647" s="186">
        <f>SUM(E647:I647)</f>
        <v>80</v>
      </c>
      <c r="K647" s="187" t="str">
        <f>IF(J647&gt;=90,"Xuất sắc",IF(J647&gt;=80,"Tốt",IF(J647&gt;=65,"Khá",IF(J647&gt;50,"Trung bình",IF(J647&gt;=35,"Yếu",IF(J647&lt;5,"Kém"))))))</f>
        <v>Tốt</v>
      </c>
      <c r="L647" s="207" t="s">
        <v>1375</v>
      </c>
      <c r="M647" s="207" t="s">
        <v>1376</v>
      </c>
      <c r="N647" s="189" t="s">
        <v>1172</v>
      </c>
      <c r="O647" s="210" t="s">
        <v>267</v>
      </c>
    </row>
    <row r="648" spans="1:15" customFormat="1" ht="33">
      <c r="A648" s="211">
        <v>130</v>
      </c>
      <c r="B648" s="206" t="s">
        <v>1430</v>
      </c>
      <c r="C648" s="184" t="s">
        <v>1431</v>
      </c>
      <c r="D648" s="207" t="s">
        <v>1374</v>
      </c>
      <c r="E648" s="186">
        <v>13</v>
      </c>
      <c r="F648" s="186">
        <v>15</v>
      </c>
      <c r="G648" s="186">
        <v>15</v>
      </c>
      <c r="H648" s="186">
        <v>20</v>
      </c>
      <c r="I648" s="186">
        <v>2</v>
      </c>
      <c r="J648" s="186">
        <f t="shared" ref="J648:J685" si="36">SUM(E648:I648)</f>
        <v>65</v>
      </c>
      <c r="K648" s="187" t="str">
        <f t="shared" ref="K648:K651" si="37">IF(J648&gt;=90,"Xuất sắc",IF(J648&gt;=80,"Tốt",IF(J648&gt;=65,"Khá",IF(J648&gt;50,"Trung bình",IF(J648&gt;=35,"Yếu",IF(J648&lt;5,"Kém"))))))</f>
        <v>Khá</v>
      </c>
      <c r="L648" s="207" t="s">
        <v>1375</v>
      </c>
      <c r="M648" s="207" t="s">
        <v>1376</v>
      </c>
      <c r="N648" s="189" t="s">
        <v>1172</v>
      </c>
      <c r="O648" s="210"/>
    </row>
    <row r="649" spans="1:15" customFormat="1" ht="33">
      <c r="A649" s="205">
        <v>131</v>
      </c>
      <c r="B649" s="206" t="s">
        <v>1432</v>
      </c>
      <c r="C649" s="184" t="s">
        <v>1433</v>
      </c>
      <c r="D649" s="207" t="s">
        <v>1374</v>
      </c>
      <c r="E649" s="186">
        <v>17</v>
      </c>
      <c r="F649" s="186">
        <v>18</v>
      </c>
      <c r="G649" s="186">
        <v>20</v>
      </c>
      <c r="H649" s="186">
        <v>20</v>
      </c>
      <c r="I649" s="186">
        <v>3</v>
      </c>
      <c r="J649" s="186">
        <f t="shared" si="36"/>
        <v>78</v>
      </c>
      <c r="K649" s="187" t="str">
        <f t="shared" si="37"/>
        <v>Khá</v>
      </c>
      <c r="L649" s="207" t="s">
        <v>1375</v>
      </c>
      <c r="M649" s="207" t="s">
        <v>1376</v>
      </c>
      <c r="N649" s="189" t="s">
        <v>1172</v>
      </c>
      <c r="O649" s="210"/>
    </row>
    <row r="650" spans="1:15" customFormat="1" ht="33">
      <c r="A650" s="211">
        <v>132</v>
      </c>
      <c r="B650" s="206" t="s">
        <v>1434</v>
      </c>
      <c r="C650" s="184" t="s">
        <v>1435</v>
      </c>
      <c r="D650" s="207" t="s">
        <v>1374</v>
      </c>
      <c r="E650" s="186">
        <v>20</v>
      </c>
      <c r="F650" s="186">
        <v>25</v>
      </c>
      <c r="G650" s="186">
        <v>20</v>
      </c>
      <c r="H650" s="186">
        <v>20</v>
      </c>
      <c r="I650" s="186">
        <v>2</v>
      </c>
      <c r="J650" s="186">
        <f t="shared" si="36"/>
        <v>87</v>
      </c>
      <c r="K650" s="187" t="str">
        <f t="shared" si="37"/>
        <v>Tốt</v>
      </c>
      <c r="L650" s="207" t="s">
        <v>1375</v>
      </c>
      <c r="M650" s="207" t="s">
        <v>1376</v>
      </c>
      <c r="N650" s="189" t="s">
        <v>1172</v>
      </c>
      <c r="O650" s="210"/>
    </row>
    <row r="651" spans="1:15" customFormat="1" ht="33">
      <c r="A651" s="205">
        <v>133</v>
      </c>
      <c r="B651" s="206" t="s">
        <v>1436</v>
      </c>
      <c r="C651" s="184" t="s">
        <v>1437</v>
      </c>
      <c r="D651" s="207" t="s">
        <v>1374</v>
      </c>
      <c r="E651" s="186">
        <v>15</v>
      </c>
      <c r="F651" s="186">
        <v>20</v>
      </c>
      <c r="G651" s="186">
        <v>20</v>
      </c>
      <c r="H651" s="186">
        <v>16</v>
      </c>
      <c r="I651" s="186">
        <v>2</v>
      </c>
      <c r="J651" s="186">
        <f t="shared" si="36"/>
        <v>73</v>
      </c>
      <c r="K651" s="187" t="str">
        <f t="shared" si="37"/>
        <v>Khá</v>
      </c>
      <c r="L651" s="207" t="s">
        <v>1375</v>
      </c>
      <c r="M651" s="207" t="s">
        <v>1376</v>
      </c>
      <c r="N651" s="189" t="s">
        <v>1172</v>
      </c>
      <c r="O651" s="210"/>
    </row>
    <row r="652" spans="1:15" customFormat="1" ht="33">
      <c r="A652" s="211">
        <v>134</v>
      </c>
      <c r="B652" s="206" t="s">
        <v>1438</v>
      </c>
      <c r="C652" s="184" t="s">
        <v>1439</v>
      </c>
      <c r="D652" s="207" t="s">
        <v>1440</v>
      </c>
      <c r="E652" s="224">
        <v>20</v>
      </c>
      <c r="F652" s="224">
        <v>22</v>
      </c>
      <c r="G652" s="224">
        <v>19</v>
      </c>
      <c r="H652" s="224">
        <v>17</v>
      </c>
      <c r="I652" s="224">
        <v>2</v>
      </c>
      <c r="J652" s="62">
        <f t="shared" si="36"/>
        <v>80</v>
      </c>
      <c r="K652" s="62" t="str">
        <f t="shared" ref="K652:K686" si="38">IF(J652&gt;=90,"Xuất sắc",IF(J652&gt;=80,"Tốt",IF(J652&gt;=65,"Khá",IF(J652&gt;50,"Trung bình",IF(J652&gt;=35,"Yếu",IF(J652&lt;35,"Kém"))))))</f>
        <v>Tốt</v>
      </c>
      <c r="L652" s="207" t="s">
        <v>1441</v>
      </c>
      <c r="M652" s="207" t="s">
        <v>1442</v>
      </c>
      <c r="N652" s="189" t="s">
        <v>1172</v>
      </c>
      <c r="O652" s="123"/>
    </row>
    <row r="653" spans="1:15" customFormat="1" ht="33">
      <c r="A653" s="205">
        <v>135</v>
      </c>
      <c r="B653" s="206" t="s">
        <v>1443</v>
      </c>
      <c r="C653" s="184" t="s">
        <v>1444</v>
      </c>
      <c r="D653" s="207" t="s">
        <v>1440</v>
      </c>
      <c r="E653" s="224">
        <v>14</v>
      </c>
      <c r="F653" s="224">
        <v>18</v>
      </c>
      <c r="G653" s="224">
        <v>17</v>
      </c>
      <c r="H653" s="224">
        <v>20</v>
      </c>
      <c r="I653" s="224">
        <v>2</v>
      </c>
      <c r="J653" s="62">
        <f t="shared" si="36"/>
        <v>71</v>
      </c>
      <c r="K653" s="62" t="str">
        <f t="shared" si="38"/>
        <v>Khá</v>
      </c>
      <c r="L653" s="207" t="s">
        <v>1441</v>
      </c>
      <c r="M653" s="207" t="s">
        <v>1442</v>
      </c>
      <c r="N653" s="189" t="s">
        <v>1172</v>
      </c>
      <c r="O653" s="123"/>
    </row>
    <row r="654" spans="1:15" customFormat="1" ht="33">
      <c r="A654" s="211">
        <v>136</v>
      </c>
      <c r="B654" s="206" t="s">
        <v>1445</v>
      </c>
      <c r="C654" s="184" t="s">
        <v>1446</v>
      </c>
      <c r="D654" s="207" t="s">
        <v>1440</v>
      </c>
      <c r="E654" s="224">
        <v>20</v>
      </c>
      <c r="F654" s="224">
        <v>20</v>
      </c>
      <c r="G654" s="224">
        <v>20</v>
      </c>
      <c r="H654" s="224">
        <v>16</v>
      </c>
      <c r="I654" s="224">
        <v>5</v>
      </c>
      <c r="J654" s="62">
        <f t="shared" si="36"/>
        <v>81</v>
      </c>
      <c r="K654" s="62" t="str">
        <f t="shared" si="38"/>
        <v>Tốt</v>
      </c>
      <c r="L654" s="207" t="s">
        <v>1441</v>
      </c>
      <c r="M654" s="207" t="s">
        <v>1442</v>
      </c>
      <c r="N654" s="189" t="s">
        <v>1172</v>
      </c>
      <c r="O654" s="123" t="s">
        <v>267</v>
      </c>
    </row>
    <row r="655" spans="1:15" customFormat="1" ht="33">
      <c r="A655" s="205">
        <v>137</v>
      </c>
      <c r="B655" s="206" t="s">
        <v>1447</v>
      </c>
      <c r="C655" s="184" t="s">
        <v>1448</v>
      </c>
      <c r="D655" s="207" t="s">
        <v>1440</v>
      </c>
      <c r="E655" s="224">
        <v>18</v>
      </c>
      <c r="F655" s="224">
        <v>25</v>
      </c>
      <c r="G655" s="224">
        <v>18</v>
      </c>
      <c r="H655" s="224">
        <v>15</v>
      </c>
      <c r="I655" s="224">
        <v>5</v>
      </c>
      <c r="J655" s="62">
        <f t="shared" si="36"/>
        <v>81</v>
      </c>
      <c r="K655" s="62" t="str">
        <f t="shared" si="38"/>
        <v>Tốt</v>
      </c>
      <c r="L655" s="207" t="s">
        <v>1441</v>
      </c>
      <c r="M655" s="207" t="s">
        <v>1442</v>
      </c>
      <c r="N655" s="189" t="s">
        <v>1172</v>
      </c>
      <c r="O655" s="123" t="s">
        <v>267</v>
      </c>
    </row>
    <row r="656" spans="1:15" customFormat="1" ht="33">
      <c r="A656" s="211">
        <v>138</v>
      </c>
      <c r="B656" s="206" t="s">
        <v>1449</v>
      </c>
      <c r="C656" s="184" t="s">
        <v>1450</v>
      </c>
      <c r="D656" s="207" t="s">
        <v>1440</v>
      </c>
      <c r="E656" s="224">
        <v>20</v>
      </c>
      <c r="F656" s="224">
        <v>20</v>
      </c>
      <c r="G656" s="224">
        <v>20</v>
      </c>
      <c r="H656" s="224">
        <v>17</v>
      </c>
      <c r="I656" s="224">
        <v>8</v>
      </c>
      <c r="J656" s="62">
        <f>SUM(E656:I656)</f>
        <v>85</v>
      </c>
      <c r="K656" s="62" t="str">
        <f t="shared" si="38"/>
        <v>Tốt</v>
      </c>
      <c r="L656" s="207" t="s">
        <v>1441</v>
      </c>
      <c r="M656" s="207" t="s">
        <v>1442</v>
      </c>
      <c r="N656" s="189" t="s">
        <v>1172</v>
      </c>
      <c r="O656" s="123"/>
    </row>
    <row r="657" spans="1:15" customFormat="1" ht="33">
      <c r="A657" s="205">
        <v>139</v>
      </c>
      <c r="B657" s="206" t="s">
        <v>1451</v>
      </c>
      <c r="C657" s="184" t="s">
        <v>1452</v>
      </c>
      <c r="D657" s="207" t="s">
        <v>1440</v>
      </c>
      <c r="E657" s="224">
        <v>20</v>
      </c>
      <c r="F657" s="224">
        <v>20</v>
      </c>
      <c r="G657" s="224">
        <v>19</v>
      </c>
      <c r="H657" s="224">
        <v>16</v>
      </c>
      <c r="I657" s="224">
        <v>5</v>
      </c>
      <c r="J657" s="62">
        <f>SUM(E657:I657)</f>
        <v>80</v>
      </c>
      <c r="K657" s="62" t="str">
        <f t="shared" si="38"/>
        <v>Tốt</v>
      </c>
      <c r="L657" s="207" t="s">
        <v>1441</v>
      </c>
      <c r="M657" s="207" t="s">
        <v>1442</v>
      </c>
      <c r="N657" s="189" t="s">
        <v>1172</v>
      </c>
      <c r="O657" s="123"/>
    </row>
    <row r="658" spans="1:15" customFormat="1" ht="33">
      <c r="A658" s="211">
        <v>140</v>
      </c>
      <c r="B658" s="206" t="s">
        <v>1453</v>
      </c>
      <c r="C658" s="184" t="s">
        <v>1454</v>
      </c>
      <c r="D658" s="207" t="s">
        <v>1440</v>
      </c>
      <c r="E658" s="224">
        <v>20</v>
      </c>
      <c r="F658" s="224">
        <v>20</v>
      </c>
      <c r="G658" s="224">
        <v>19</v>
      </c>
      <c r="H658" s="224">
        <v>16</v>
      </c>
      <c r="I658" s="224">
        <v>5</v>
      </c>
      <c r="J658" s="62">
        <f t="shared" si="36"/>
        <v>80</v>
      </c>
      <c r="K658" s="62" t="str">
        <f t="shared" si="38"/>
        <v>Tốt</v>
      </c>
      <c r="L658" s="207" t="s">
        <v>1441</v>
      </c>
      <c r="M658" s="207" t="s">
        <v>1442</v>
      </c>
      <c r="N658" s="189" t="s">
        <v>1172</v>
      </c>
      <c r="O658" s="123"/>
    </row>
    <row r="659" spans="1:15" customFormat="1" ht="33">
      <c r="A659" s="205">
        <v>141</v>
      </c>
      <c r="B659" s="206" t="s">
        <v>1455</v>
      </c>
      <c r="C659" s="184" t="s">
        <v>1456</v>
      </c>
      <c r="D659" s="207" t="s">
        <v>1440</v>
      </c>
      <c r="E659" s="224">
        <v>20</v>
      </c>
      <c r="F659" s="224">
        <v>22</v>
      </c>
      <c r="G659" s="224">
        <v>20</v>
      </c>
      <c r="H659" s="224">
        <v>23</v>
      </c>
      <c r="I659" s="224">
        <v>8</v>
      </c>
      <c r="J659" s="62">
        <f t="shared" si="36"/>
        <v>93</v>
      </c>
      <c r="K659" s="62" t="str">
        <f t="shared" si="38"/>
        <v>Xuất sắc</v>
      </c>
      <c r="L659" s="207" t="s">
        <v>1441</v>
      </c>
      <c r="M659" s="207" t="s">
        <v>1442</v>
      </c>
      <c r="N659" s="189" t="s">
        <v>1172</v>
      </c>
      <c r="O659" s="123" t="s">
        <v>267</v>
      </c>
    </row>
    <row r="660" spans="1:15" customFormat="1" ht="33">
      <c r="A660" s="211">
        <v>142</v>
      </c>
      <c r="B660" s="206" t="s">
        <v>1457</v>
      </c>
      <c r="C660" s="184" t="s">
        <v>1458</v>
      </c>
      <c r="D660" s="207" t="s">
        <v>1440</v>
      </c>
      <c r="E660" s="224">
        <v>20</v>
      </c>
      <c r="F660" s="224">
        <v>20</v>
      </c>
      <c r="G660" s="224">
        <v>19</v>
      </c>
      <c r="H660" s="224">
        <v>17</v>
      </c>
      <c r="I660" s="224">
        <v>5</v>
      </c>
      <c r="J660" s="62">
        <f t="shared" ref="J660:J661" si="39">SUM(E660:I660)</f>
        <v>81</v>
      </c>
      <c r="K660" s="62" t="str">
        <f t="shared" si="38"/>
        <v>Tốt</v>
      </c>
      <c r="L660" s="207" t="s">
        <v>1441</v>
      </c>
      <c r="M660" s="207" t="s">
        <v>1442</v>
      </c>
      <c r="N660" s="189" t="s">
        <v>1172</v>
      </c>
      <c r="O660" s="123" t="s">
        <v>267</v>
      </c>
    </row>
    <row r="661" spans="1:15" customFormat="1" ht="33">
      <c r="A661" s="205">
        <v>143</v>
      </c>
      <c r="B661" s="206" t="s">
        <v>1459</v>
      </c>
      <c r="C661" s="184" t="s">
        <v>1460</v>
      </c>
      <c r="D661" s="207" t="s">
        <v>1440</v>
      </c>
      <c r="E661" s="224">
        <v>20</v>
      </c>
      <c r="F661" s="224">
        <v>22</v>
      </c>
      <c r="G661" s="224">
        <v>20</v>
      </c>
      <c r="H661" s="224">
        <v>18</v>
      </c>
      <c r="I661" s="224">
        <v>8</v>
      </c>
      <c r="J661" s="62">
        <f t="shared" si="39"/>
        <v>88</v>
      </c>
      <c r="K661" s="62" t="str">
        <f t="shared" si="38"/>
        <v>Tốt</v>
      </c>
      <c r="L661" s="207" t="s">
        <v>1441</v>
      </c>
      <c r="M661" s="207" t="s">
        <v>1442</v>
      </c>
      <c r="N661" s="189" t="s">
        <v>1172</v>
      </c>
      <c r="O661" s="123"/>
    </row>
    <row r="662" spans="1:15" customFormat="1" ht="33">
      <c r="A662" s="211">
        <v>144</v>
      </c>
      <c r="B662" s="206" t="s">
        <v>1461</v>
      </c>
      <c r="C662" s="184" t="s">
        <v>1462</v>
      </c>
      <c r="D662" s="207" t="s">
        <v>1440</v>
      </c>
      <c r="E662" s="224">
        <v>20</v>
      </c>
      <c r="F662" s="224">
        <v>20</v>
      </c>
      <c r="G662" s="224">
        <v>19</v>
      </c>
      <c r="H662" s="224">
        <v>16</v>
      </c>
      <c r="I662" s="224">
        <v>2</v>
      </c>
      <c r="J662" s="62">
        <f t="shared" si="36"/>
        <v>77</v>
      </c>
      <c r="K662" s="62" t="str">
        <f>IF(J662&gt;=90,"Xuất sắc",IF(J662&gt;=80,"Tốt",IF(J662&gt;=65,"Khá",IF(J662&gt;50,"Trung bình",IF(J662&gt;=35,"Yếu",IF(J662&lt;35,"Kém"))))))</f>
        <v>Khá</v>
      </c>
      <c r="L662" s="207" t="s">
        <v>1441</v>
      </c>
      <c r="M662" s="207" t="s">
        <v>1442</v>
      </c>
      <c r="N662" s="189" t="s">
        <v>1172</v>
      </c>
      <c r="O662" s="123"/>
    </row>
    <row r="663" spans="1:15" customFormat="1" ht="33">
      <c r="A663" s="205">
        <v>145</v>
      </c>
      <c r="B663" s="206" t="s">
        <v>1463</v>
      </c>
      <c r="C663" s="184" t="s">
        <v>1464</v>
      </c>
      <c r="D663" s="207" t="s">
        <v>1440</v>
      </c>
      <c r="E663" s="224">
        <v>20</v>
      </c>
      <c r="F663" s="224">
        <v>23</v>
      </c>
      <c r="G663" s="224">
        <v>19</v>
      </c>
      <c r="H663" s="224">
        <v>17</v>
      </c>
      <c r="I663" s="224">
        <v>5</v>
      </c>
      <c r="J663" s="62">
        <f t="shared" si="36"/>
        <v>84</v>
      </c>
      <c r="K663" s="62" t="str">
        <f t="shared" si="38"/>
        <v>Tốt</v>
      </c>
      <c r="L663" s="207" t="s">
        <v>1441</v>
      </c>
      <c r="M663" s="207" t="s">
        <v>1442</v>
      </c>
      <c r="N663" s="189" t="s">
        <v>1172</v>
      </c>
      <c r="O663" s="123"/>
    </row>
    <row r="664" spans="1:15" customFormat="1" ht="33">
      <c r="A664" s="211">
        <v>146</v>
      </c>
      <c r="B664" s="225" t="s">
        <v>1465</v>
      </c>
      <c r="C664" s="184" t="s">
        <v>1466</v>
      </c>
      <c r="D664" s="207" t="s">
        <v>1440</v>
      </c>
      <c r="E664" s="224">
        <v>20</v>
      </c>
      <c r="F664" s="224">
        <v>20</v>
      </c>
      <c r="G664" s="224">
        <v>19</v>
      </c>
      <c r="H664" s="224">
        <v>17</v>
      </c>
      <c r="I664" s="224">
        <v>5</v>
      </c>
      <c r="J664" s="62">
        <f t="shared" si="36"/>
        <v>81</v>
      </c>
      <c r="K664" s="62" t="str">
        <f t="shared" si="38"/>
        <v>Tốt</v>
      </c>
      <c r="L664" s="207" t="s">
        <v>1441</v>
      </c>
      <c r="M664" s="207" t="s">
        <v>1442</v>
      </c>
      <c r="N664" s="189" t="s">
        <v>1172</v>
      </c>
      <c r="O664" s="123" t="s">
        <v>267</v>
      </c>
    </row>
    <row r="665" spans="1:15" customFormat="1" ht="33">
      <c r="A665" s="205">
        <v>147</v>
      </c>
      <c r="B665" s="206" t="s">
        <v>1467</v>
      </c>
      <c r="C665" s="184" t="s">
        <v>1468</v>
      </c>
      <c r="D665" s="207" t="s">
        <v>1440</v>
      </c>
      <c r="E665" s="224">
        <v>20</v>
      </c>
      <c r="F665" s="224">
        <v>20</v>
      </c>
      <c r="G665" s="224">
        <v>18</v>
      </c>
      <c r="H665" s="224">
        <v>18</v>
      </c>
      <c r="I665" s="224">
        <v>8</v>
      </c>
      <c r="J665" s="62">
        <f t="shared" si="36"/>
        <v>84</v>
      </c>
      <c r="K665" s="62" t="str">
        <f t="shared" si="38"/>
        <v>Tốt</v>
      </c>
      <c r="L665" s="207" t="s">
        <v>1441</v>
      </c>
      <c r="M665" s="207" t="s">
        <v>1442</v>
      </c>
      <c r="N665" s="189" t="s">
        <v>1172</v>
      </c>
      <c r="O665" s="123" t="s">
        <v>267</v>
      </c>
    </row>
    <row r="666" spans="1:15" customFormat="1" ht="33">
      <c r="A666" s="211">
        <v>148</v>
      </c>
      <c r="B666" s="206" t="s">
        <v>1469</v>
      </c>
      <c r="C666" s="184" t="s">
        <v>1470</v>
      </c>
      <c r="D666" s="207" t="s">
        <v>1440</v>
      </c>
      <c r="E666" s="224">
        <v>20</v>
      </c>
      <c r="F666" s="224">
        <v>22</v>
      </c>
      <c r="G666" s="224">
        <v>20</v>
      </c>
      <c r="H666" s="224">
        <v>20</v>
      </c>
      <c r="I666" s="224">
        <v>8</v>
      </c>
      <c r="J666" s="62">
        <f t="shared" si="36"/>
        <v>90</v>
      </c>
      <c r="K666" s="62" t="str">
        <f t="shared" si="38"/>
        <v>Xuất sắc</v>
      </c>
      <c r="L666" s="207" t="s">
        <v>1441</v>
      </c>
      <c r="M666" s="207" t="s">
        <v>1442</v>
      </c>
      <c r="N666" s="189" t="s">
        <v>1172</v>
      </c>
      <c r="O666" s="123"/>
    </row>
    <row r="667" spans="1:15" customFormat="1" ht="33">
      <c r="A667" s="205">
        <v>149</v>
      </c>
      <c r="B667" s="206" t="s">
        <v>1471</v>
      </c>
      <c r="C667" s="184" t="s">
        <v>1472</v>
      </c>
      <c r="D667" s="207" t="s">
        <v>1440</v>
      </c>
      <c r="E667" s="224">
        <v>20</v>
      </c>
      <c r="F667" s="224">
        <v>20</v>
      </c>
      <c r="G667" s="224">
        <v>18</v>
      </c>
      <c r="H667" s="224">
        <v>16</v>
      </c>
      <c r="I667" s="224">
        <v>2</v>
      </c>
      <c r="J667" s="62">
        <f t="shared" si="36"/>
        <v>76</v>
      </c>
      <c r="K667" s="62" t="str">
        <f t="shared" si="38"/>
        <v>Khá</v>
      </c>
      <c r="L667" s="207" t="s">
        <v>1441</v>
      </c>
      <c r="M667" s="207" t="s">
        <v>1442</v>
      </c>
      <c r="N667" s="189" t="s">
        <v>1172</v>
      </c>
      <c r="O667" s="123"/>
    </row>
    <row r="668" spans="1:15" customFormat="1" ht="33">
      <c r="A668" s="211">
        <v>150</v>
      </c>
      <c r="B668" s="206" t="s">
        <v>1473</v>
      </c>
      <c r="C668" s="184" t="s">
        <v>1474</v>
      </c>
      <c r="D668" s="207" t="s">
        <v>1440</v>
      </c>
      <c r="E668" s="224">
        <v>20</v>
      </c>
      <c r="F668" s="224">
        <v>20</v>
      </c>
      <c r="G668" s="224">
        <v>19</v>
      </c>
      <c r="H668" s="224">
        <v>17</v>
      </c>
      <c r="I668" s="224">
        <v>5</v>
      </c>
      <c r="J668" s="62">
        <f t="shared" si="36"/>
        <v>81</v>
      </c>
      <c r="K668" s="62" t="str">
        <f t="shared" si="38"/>
        <v>Tốt</v>
      </c>
      <c r="L668" s="207" t="s">
        <v>1441</v>
      </c>
      <c r="M668" s="207" t="s">
        <v>1442</v>
      </c>
      <c r="N668" s="189" t="s">
        <v>1172</v>
      </c>
      <c r="O668" s="123"/>
    </row>
    <row r="669" spans="1:15" customFormat="1" ht="33">
      <c r="A669" s="205">
        <v>151</v>
      </c>
      <c r="B669" s="206" t="s">
        <v>1475</v>
      </c>
      <c r="C669" s="184" t="s">
        <v>1476</v>
      </c>
      <c r="D669" s="207" t="s">
        <v>1440</v>
      </c>
      <c r="E669" s="224">
        <v>20</v>
      </c>
      <c r="F669" s="224">
        <v>20</v>
      </c>
      <c r="G669" s="224">
        <v>19</v>
      </c>
      <c r="H669" s="224">
        <v>19</v>
      </c>
      <c r="I669" s="224">
        <v>2</v>
      </c>
      <c r="J669" s="62">
        <f t="shared" si="36"/>
        <v>80</v>
      </c>
      <c r="K669" s="62" t="str">
        <f t="shared" si="38"/>
        <v>Tốt</v>
      </c>
      <c r="L669" s="207" t="s">
        <v>1441</v>
      </c>
      <c r="M669" s="207" t="s">
        <v>1442</v>
      </c>
      <c r="N669" s="189" t="s">
        <v>1172</v>
      </c>
      <c r="O669" s="123"/>
    </row>
    <row r="670" spans="1:15" customFormat="1" ht="33">
      <c r="A670" s="211">
        <v>152</v>
      </c>
      <c r="B670" s="206" t="s">
        <v>1477</v>
      </c>
      <c r="C670" s="184" t="s">
        <v>1478</v>
      </c>
      <c r="D670" s="207" t="s">
        <v>1440</v>
      </c>
      <c r="E670" s="224">
        <v>20</v>
      </c>
      <c r="F670" s="224">
        <v>20</v>
      </c>
      <c r="G670" s="224">
        <v>19</v>
      </c>
      <c r="H670" s="224">
        <v>18</v>
      </c>
      <c r="I670" s="224">
        <v>5</v>
      </c>
      <c r="J670" s="62">
        <f t="shared" si="36"/>
        <v>82</v>
      </c>
      <c r="K670" s="62" t="str">
        <f t="shared" si="38"/>
        <v>Tốt</v>
      </c>
      <c r="L670" s="207" t="s">
        <v>1441</v>
      </c>
      <c r="M670" s="207" t="s">
        <v>1442</v>
      </c>
      <c r="N670" s="189" t="s">
        <v>1172</v>
      </c>
      <c r="O670" s="123"/>
    </row>
    <row r="671" spans="1:15" customFormat="1" ht="33">
      <c r="A671" s="205">
        <v>153</v>
      </c>
      <c r="B671" s="206" t="s">
        <v>1479</v>
      </c>
      <c r="C671" s="184" t="s">
        <v>1480</v>
      </c>
      <c r="D671" s="207" t="s">
        <v>1440</v>
      </c>
      <c r="E671" s="224">
        <v>20</v>
      </c>
      <c r="F671" s="224">
        <v>20</v>
      </c>
      <c r="G671" s="224">
        <v>18</v>
      </c>
      <c r="H671" s="224">
        <v>18</v>
      </c>
      <c r="I671" s="224">
        <v>2</v>
      </c>
      <c r="J671" s="62">
        <f t="shared" si="36"/>
        <v>78</v>
      </c>
      <c r="K671" s="62" t="str">
        <f t="shared" si="38"/>
        <v>Khá</v>
      </c>
      <c r="L671" s="207" t="s">
        <v>1441</v>
      </c>
      <c r="M671" s="207" t="s">
        <v>1442</v>
      </c>
      <c r="N671" s="189" t="s">
        <v>1172</v>
      </c>
      <c r="O671" s="123"/>
    </row>
    <row r="672" spans="1:15" customFormat="1" ht="33">
      <c r="A672" s="211">
        <v>154</v>
      </c>
      <c r="B672" s="206" t="s">
        <v>1481</v>
      </c>
      <c r="C672" s="184" t="s">
        <v>1482</v>
      </c>
      <c r="D672" s="207" t="s">
        <v>1440</v>
      </c>
      <c r="E672" s="224">
        <v>20</v>
      </c>
      <c r="F672" s="224">
        <v>20</v>
      </c>
      <c r="G672" s="224">
        <v>19</v>
      </c>
      <c r="H672" s="224">
        <v>18</v>
      </c>
      <c r="I672" s="224">
        <v>5</v>
      </c>
      <c r="J672" s="62">
        <f t="shared" si="36"/>
        <v>82</v>
      </c>
      <c r="K672" s="62" t="str">
        <f t="shared" si="38"/>
        <v>Tốt</v>
      </c>
      <c r="L672" s="207" t="s">
        <v>1441</v>
      </c>
      <c r="M672" s="207" t="s">
        <v>1442</v>
      </c>
      <c r="N672" s="189" t="s">
        <v>1172</v>
      </c>
      <c r="O672" s="123"/>
    </row>
    <row r="673" spans="1:15" customFormat="1" ht="33">
      <c r="A673" s="205">
        <v>155</v>
      </c>
      <c r="B673" s="206" t="s">
        <v>1483</v>
      </c>
      <c r="C673" s="184" t="s">
        <v>1484</v>
      </c>
      <c r="D673" s="207" t="s">
        <v>1440</v>
      </c>
      <c r="E673" s="224">
        <v>20</v>
      </c>
      <c r="F673" s="224">
        <v>22</v>
      </c>
      <c r="G673" s="224">
        <v>20</v>
      </c>
      <c r="H673" s="224">
        <v>20</v>
      </c>
      <c r="I673" s="224">
        <v>8</v>
      </c>
      <c r="J673" s="62">
        <f t="shared" si="36"/>
        <v>90</v>
      </c>
      <c r="K673" s="62" t="str">
        <f t="shared" si="38"/>
        <v>Xuất sắc</v>
      </c>
      <c r="L673" s="207" t="s">
        <v>1441</v>
      </c>
      <c r="M673" s="207" t="s">
        <v>1442</v>
      </c>
      <c r="N673" s="189" t="s">
        <v>1172</v>
      </c>
      <c r="O673" s="123"/>
    </row>
    <row r="674" spans="1:15" customFormat="1" ht="33">
      <c r="A674" s="211">
        <v>156</v>
      </c>
      <c r="B674" s="206" t="s">
        <v>1485</v>
      </c>
      <c r="C674" s="184" t="s">
        <v>1486</v>
      </c>
      <c r="D674" s="207" t="s">
        <v>1440</v>
      </c>
      <c r="E674" s="224">
        <v>20</v>
      </c>
      <c r="F674" s="224">
        <v>20</v>
      </c>
      <c r="G674" s="224">
        <v>18</v>
      </c>
      <c r="H674" s="224">
        <v>18</v>
      </c>
      <c r="I674" s="224">
        <v>5</v>
      </c>
      <c r="J674" s="62">
        <f t="shared" si="36"/>
        <v>81</v>
      </c>
      <c r="K674" s="62" t="str">
        <f t="shared" si="38"/>
        <v>Tốt</v>
      </c>
      <c r="L674" s="207" t="s">
        <v>1441</v>
      </c>
      <c r="M674" s="207" t="s">
        <v>1442</v>
      </c>
      <c r="N674" s="189" t="s">
        <v>1172</v>
      </c>
      <c r="O674" s="123"/>
    </row>
    <row r="675" spans="1:15" customFormat="1" ht="33">
      <c r="A675" s="205">
        <v>157</v>
      </c>
      <c r="B675" s="206" t="s">
        <v>1487</v>
      </c>
      <c r="C675" s="184" t="s">
        <v>1488</v>
      </c>
      <c r="D675" s="207" t="s">
        <v>1440</v>
      </c>
      <c r="E675" s="224">
        <v>20</v>
      </c>
      <c r="F675" s="224">
        <v>20</v>
      </c>
      <c r="G675" s="224">
        <v>18</v>
      </c>
      <c r="H675" s="224">
        <v>18</v>
      </c>
      <c r="I675" s="224">
        <v>5</v>
      </c>
      <c r="J675" s="62">
        <f>SUM(E675:I675)</f>
        <v>81</v>
      </c>
      <c r="K675" s="62" t="str">
        <f t="shared" si="38"/>
        <v>Tốt</v>
      </c>
      <c r="L675" s="207" t="s">
        <v>1441</v>
      </c>
      <c r="M675" s="207" t="s">
        <v>1442</v>
      </c>
      <c r="N675" s="189" t="s">
        <v>1172</v>
      </c>
      <c r="O675" s="123"/>
    </row>
    <row r="676" spans="1:15" customFormat="1" ht="33">
      <c r="A676" s="211">
        <v>158</v>
      </c>
      <c r="B676" s="206" t="s">
        <v>1489</v>
      </c>
      <c r="C676" s="184" t="s">
        <v>1490</v>
      </c>
      <c r="D676" s="207" t="s">
        <v>1440</v>
      </c>
      <c r="E676" s="224">
        <v>20</v>
      </c>
      <c r="F676" s="224">
        <v>20</v>
      </c>
      <c r="G676" s="224">
        <v>18</v>
      </c>
      <c r="H676" s="224">
        <v>17</v>
      </c>
      <c r="I676" s="224">
        <v>2</v>
      </c>
      <c r="J676" s="62">
        <f t="shared" si="36"/>
        <v>77</v>
      </c>
      <c r="K676" s="62" t="str">
        <f t="shared" si="38"/>
        <v>Khá</v>
      </c>
      <c r="L676" s="207" t="s">
        <v>1441</v>
      </c>
      <c r="M676" s="207" t="s">
        <v>1442</v>
      </c>
      <c r="N676" s="189" t="s">
        <v>1172</v>
      </c>
      <c r="O676" s="123"/>
    </row>
    <row r="677" spans="1:15" customFormat="1" ht="33">
      <c r="A677" s="205">
        <v>159</v>
      </c>
      <c r="B677" s="206" t="s">
        <v>1491</v>
      </c>
      <c r="C677" s="184" t="s">
        <v>1492</v>
      </c>
      <c r="D677" s="207" t="s">
        <v>1440</v>
      </c>
      <c r="E677" s="224">
        <v>20</v>
      </c>
      <c r="F677" s="224">
        <v>20</v>
      </c>
      <c r="G677" s="224">
        <v>19</v>
      </c>
      <c r="H677" s="224">
        <v>18</v>
      </c>
      <c r="I677" s="224">
        <v>5</v>
      </c>
      <c r="J677" s="62">
        <f t="shared" si="36"/>
        <v>82</v>
      </c>
      <c r="K677" s="62" t="str">
        <f t="shared" si="38"/>
        <v>Tốt</v>
      </c>
      <c r="L677" s="207" t="s">
        <v>1441</v>
      </c>
      <c r="M677" s="207" t="s">
        <v>1442</v>
      </c>
      <c r="N677" s="189" t="s">
        <v>1172</v>
      </c>
      <c r="O677" s="123"/>
    </row>
    <row r="678" spans="1:15" customFormat="1" ht="33">
      <c r="A678" s="211">
        <v>160</v>
      </c>
      <c r="B678" s="206" t="s">
        <v>1493</v>
      </c>
      <c r="C678" s="184" t="s">
        <v>1494</v>
      </c>
      <c r="D678" s="207" t="s">
        <v>1440</v>
      </c>
      <c r="E678" s="224">
        <v>20</v>
      </c>
      <c r="F678" s="224">
        <v>20</v>
      </c>
      <c r="G678" s="224">
        <v>19</v>
      </c>
      <c r="H678" s="224">
        <v>18</v>
      </c>
      <c r="I678" s="224">
        <v>2</v>
      </c>
      <c r="J678" s="62">
        <f t="shared" si="36"/>
        <v>79</v>
      </c>
      <c r="K678" s="62" t="str">
        <f t="shared" si="38"/>
        <v>Khá</v>
      </c>
      <c r="L678" s="207" t="s">
        <v>1441</v>
      </c>
      <c r="M678" s="207" t="s">
        <v>1442</v>
      </c>
      <c r="N678" s="189" t="s">
        <v>1172</v>
      </c>
      <c r="O678" s="123"/>
    </row>
    <row r="679" spans="1:15" customFormat="1" ht="33">
      <c r="A679" s="205">
        <v>161</v>
      </c>
      <c r="B679" s="206" t="s">
        <v>1495</v>
      </c>
      <c r="C679" s="184" t="s">
        <v>1496</v>
      </c>
      <c r="D679" s="207" t="s">
        <v>1440</v>
      </c>
      <c r="E679" s="224">
        <v>20</v>
      </c>
      <c r="F679" s="224">
        <v>20</v>
      </c>
      <c r="G679" s="224">
        <v>18</v>
      </c>
      <c r="H679" s="224">
        <v>18</v>
      </c>
      <c r="I679" s="224">
        <v>5</v>
      </c>
      <c r="J679" s="62">
        <f t="shared" si="36"/>
        <v>81</v>
      </c>
      <c r="K679" s="62" t="str">
        <f t="shared" si="38"/>
        <v>Tốt</v>
      </c>
      <c r="L679" s="207" t="s">
        <v>1441</v>
      </c>
      <c r="M679" s="207" t="s">
        <v>1442</v>
      </c>
      <c r="N679" s="189" t="s">
        <v>1172</v>
      </c>
      <c r="O679" s="123"/>
    </row>
    <row r="680" spans="1:15" customFormat="1" ht="33">
      <c r="A680" s="211">
        <v>162</v>
      </c>
      <c r="B680" s="206" t="s">
        <v>1497</v>
      </c>
      <c r="C680" s="184" t="s">
        <v>1498</v>
      </c>
      <c r="D680" s="207" t="s">
        <v>1440</v>
      </c>
      <c r="E680" s="224">
        <v>20</v>
      </c>
      <c r="F680" s="224">
        <v>20</v>
      </c>
      <c r="G680" s="224">
        <v>19</v>
      </c>
      <c r="H680" s="224">
        <v>19</v>
      </c>
      <c r="I680" s="224">
        <v>5</v>
      </c>
      <c r="J680" s="62">
        <f t="shared" si="36"/>
        <v>83</v>
      </c>
      <c r="K680" s="62" t="str">
        <f t="shared" si="38"/>
        <v>Tốt</v>
      </c>
      <c r="L680" s="207" t="s">
        <v>1441</v>
      </c>
      <c r="M680" s="207" t="s">
        <v>1442</v>
      </c>
      <c r="N680" s="189" t="s">
        <v>1172</v>
      </c>
      <c r="O680" s="123"/>
    </row>
    <row r="681" spans="1:15" customFormat="1" ht="33">
      <c r="A681" s="205">
        <v>163</v>
      </c>
      <c r="B681" s="206" t="s">
        <v>1499</v>
      </c>
      <c r="C681" s="184" t="s">
        <v>1500</v>
      </c>
      <c r="D681" s="207" t="s">
        <v>1440</v>
      </c>
      <c r="E681" s="224">
        <v>16</v>
      </c>
      <c r="F681" s="224">
        <v>20</v>
      </c>
      <c r="G681" s="224">
        <v>19</v>
      </c>
      <c r="H681" s="224">
        <v>20</v>
      </c>
      <c r="I681" s="224">
        <v>2</v>
      </c>
      <c r="J681" s="62">
        <f t="shared" si="36"/>
        <v>77</v>
      </c>
      <c r="K681" s="62" t="str">
        <f t="shared" si="38"/>
        <v>Khá</v>
      </c>
      <c r="L681" s="207" t="s">
        <v>1441</v>
      </c>
      <c r="M681" s="207" t="s">
        <v>1442</v>
      </c>
      <c r="N681" s="189" t="s">
        <v>1172</v>
      </c>
      <c r="O681" s="123"/>
    </row>
    <row r="682" spans="1:15" customFormat="1" ht="33">
      <c r="A682" s="211">
        <v>164</v>
      </c>
      <c r="B682" s="206" t="s">
        <v>1501</v>
      </c>
      <c r="C682" s="184" t="s">
        <v>1502</v>
      </c>
      <c r="D682" s="207" t="s">
        <v>1440</v>
      </c>
      <c r="E682" s="224">
        <v>20</v>
      </c>
      <c r="F682" s="224">
        <v>21</v>
      </c>
      <c r="G682" s="224">
        <v>20</v>
      </c>
      <c r="H682" s="224">
        <v>19</v>
      </c>
      <c r="I682" s="224">
        <v>8</v>
      </c>
      <c r="J682" s="62">
        <f t="shared" si="36"/>
        <v>88</v>
      </c>
      <c r="K682" s="62" t="str">
        <f t="shared" si="38"/>
        <v>Tốt</v>
      </c>
      <c r="L682" s="207" t="s">
        <v>1441</v>
      </c>
      <c r="M682" s="207" t="s">
        <v>1442</v>
      </c>
      <c r="N682" s="189" t="s">
        <v>1172</v>
      </c>
      <c r="O682" s="123"/>
    </row>
    <row r="683" spans="1:15" customFormat="1" ht="33">
      <c r="A683" s="205">
        <v>165</v>
      </c>
      <c r="B683" s="206" t="s">
        <v>1503</v>
      </c>
      <c r="C683" s="184" t="s">
        <v>1504</v>
      </c>
      <c r="D683" s="207" t="s">
        <v>1440</v>
      </c>
      <c r="E683" s="226">
        <v>20</v>
      </c>
      <c r="F683" s="224">
        <v>25</v>
      </c>
      <c r="G683" s="226">
        <v>20</v>
      </c>
      <c r="H683" s="226">
        <v>20</v>
      </c>
      <c r="I683" s="226">
        <v>8</v>
      </c>
      <c r="J683" s="62">
        <f>SUM(E683:I683)</f>
        <v>93</v>
      </c>
      <c r="K683" s="227" t="str">
        <f>IF(J683&gt;=90,"Xuất sắc",IF(J683&gt;=80,"Tốt",IF(J683&gt;=65,"Khá",IF(J683&gt;50,"Trung bình",IF(J683&gt;=35,"Yếu",IF(J683&lt;35,"Kém"))))))</f>
        <v>Xuất sắc</v>
      </c>
      <c r="L683" s="207" t="s">
        <v>1441</v>
      </c>
      <c r="M683" s="207" t="s">
        <v>1442</v>
      </c>
      <c r="N683" s="189" t="s">
        <v>1172</v>
      </c>
      <c r="O683" s="123"/>
    </row>
    <row r="684" spans="1:15" customFormat="1" ht="33">
      <c r="A684" s="211">
        <v>166</v>
      </c>
      <c r="B684" s="206" t="s">
        <v>1505</v>
      </c>
      <c r="C684" s="184" t="s">
        <v>1506</v>
      </c>
      <c r="D684" s="207" t="s">
        <v>1440</v>
      </c>
      <c r="E684" s="224">
        <v>20</v>
      </c>
      <c r="F684" s="224">
        <v>20</v>
      </c>
      <c r="G684" s="224">
        <v>20</v>
      </c>
      <c r="H684" s="224">
        <v>18</v>
      </c>
      <c r="I684" s="224">
        <v>8</v>
      </c>
      <c r="J684" s="62">
        <f t="shared" ref="J684" si="40">SUM(E684:I684)</f>
        <v>86</v>
      </c>
      <c r="K684" s="62" t="str">
        <f t="shared" ref="K684" si="41">IF(J684&gt;=90,"Xuất sắc",IF(J684&gt;=80,"Tốt",IF(J684&gt;=65,"Khá",IF(J684&gt;50,"Trung bình",IF(J684&gt;=35,"Yếu",IF(J684&lt;35,"Kém"))))))</f>
        <v>Tốt</v>
      </c>
      <c r="L684" s="207" t="s">
        <v>1441</v>
      </c>
      <c r="M684" s="207" t="s">
        <v>1442</v>
      </c>
      <c r="N684" s="189" t="s">
        <v>1172</v>
      </c>
      <c r="O684" s="123"/>
    </row>
    <row r="685" spans="1:15" customFormat="1" ht="33">
      <c r="A685" s="205">
        <v>167</v>
      </c>
      <c r="B685" s="206" t="s">
        <v>1507</v>
      </c>
      <c r="C685" s="184" t="s">
        <v>1508</v>
      </c>
      <c r="D685" s="207" t="s">
        <v>1440</v>
      </c>
      <c r="E685" s="224">
        <v>20</v>
      </c>
      <c r="F685" s="224">
        <v>23</v>
      </c>
      <c r="G685" s="224">
        <v>20</v>
      </c>
      <c r="H685" s="224">
        <v>19</v>
      </c>
      <c r="I685" s="224">
        <v>2</v>
      </c>
      <c r="J685" s="62">
        <f t="shared" si="36"/>
        <v>84</v>
      </c>
      <c r="K685" s="62" t="str">
        <f t="shared" si="38"/>
        <v>Tốt</v>
      </c>
      <c r="L685" s="207" t="s">
        <v>1441</v>
      </c>
      <c r="M685" s="207" t="s">
        <v>1442</v>
      </c>
      <c r="N685" s="189" t="s">
        <v>1172</v>
      </c>
      <c r="O685" s="123"/>
    </row>
    <row r="686" spans="1:15" customFormat="1" ht="33">
      <c r="A686" s="211">
        <v>168</v>
      </c>
      <c r="B686" s="206" t="s">
        <v>1509</v>
      </c>
      <c r="C686" s="184" t="s">
        <v>1510</v>
      </c>
      <c r="D686" s="207" t="s">
        <v>1440</v>
      </c>
      <c r="E686" s="224">
        <v>20</v>
      </c>
      <c r="F686" s="224">
        <v>23</v>
      </c>
      <c r="G686" s="224">
        <v>20</v>
      </c>
      <c r="H686" s="224">
        <v>22</v>
      </c>
      <c r="I686" s="224">
        <v>8</v>
      </c>
      <c r="J686" s="62">
        <f>SUM(E686:I686)</f>
        <v>93</v>
      </c>
      <c r="K686" s="62" t="str">
        <f t="shared" si="38"/>
        <v>Xuất sắc</v>
      </c>
      <c r="L686" s="207" t="s">
        <v>1441</v>
      </c>
      <c r="M686" s="207" t="s">
        <v>1442</v>
      </c>
      <c r="N686" s="189" t="s">
        <v>1172</v>
      </c>
      <c r="O686" s="123"/>
    </row>
    <row r="687" spans="1:15" customFormat="1" ht="33">
      <c r="A687" s="205">
        <v>169</v>
      </c>
      <c r="B687" s="206" t="s">
        <v>1511</v>
      </c>
      <c r="C687" s="184" t="s">
        <v>1512</v>
      </c>
      <c r="D687" s="207" t="s">
        <v>1440</v>
      </c>
      <c r="E687" s="228">
        <v>20</v>
      </c>
      <c r="F687" s="224">
        <v>23</v>
      </c>
      <c r="G687" s="229">
        <v>20</v>
      </c>
      <c r="H687" s="229">
        <v>22</v>
      </c>
      <c r="I687" s="229">
        <v>10</v>
      </c>
      <c r="J687" s="230">
        <f>SUM(E687:I687)</f>
        <v>95</v>
      </c>
      <c r="K687" s="230" t="str">
        <f>IF(J687&gt;=90,"Xuất sắc",IF(J687&gt;=80,"Tốt",IF(J687&gt;=65,"Khá",IF(J687&gt;50,"Trung bình",IF(J687&gt;=35,"Yếu",IF(J687&lt;35,"Kém"))))))</f>
        <v>Xuất sắc</v>
      </c>
      <c r="L687" s="207" t="s">
        <v>1441</v>
      </c>
      <c r="M687" s="207" t="s">
        <v>1442</v>
      </c>
      <c r="N687" s="189" t="s">
        <v>1172</v>
      </c>
      <c r="O687" s="123"/>
    </row>
    <row r="688" spans="1:15" customFormat="1" ht="33">
      <c r="A688" s="211">
        <v>170</v>
      </c>
      <c r="B688" s="206" t="s">
        <v>1513</v>
      </c>
      <c r="C688" s="184" t="s">
        <v>1514</v>
      </c>
      <c r="D688" s="207" t="s">
        <v>1440</v>
      </c>
      <c r="E688" s="224">
        <v>20</v>
      </c>
      <c r="F688" s="224">
        <v>23</v>
      </c>
      <c r="G688" s="224">
        <v>20</v>
      </c>
      <c r="H688" s="224">
        <v>22</v>
      </c>
      <c r="I688" s="224">
        <v>10</v>
      </c>
      <c r="J688" s="62">
        <f t="shared" ref="J688:J690" si="42">SUM(E688:I688)</f>
        <v>95</v>
      </c>
      <c r="K688" s="62" t="str">
        <f t="shared" ref="K688:K691" si="43">IF(J688&gt;=90,"Xuất sắc",IF(J688&gt;=80,"Tốt",IF(J688&gt;=65,"Khá",IF(J688&gt;50,"Trung bình",IF(J688&gt;=35,"Yếu",IF(J688&lt;35,"Kém"))))))</f>
        <v>Xuất sắc</v>
      </c>
      <c r="L688" s="207" t="s">
        <v>1441</v>
      </c>
      <c r="M688" s="207" t="s">
        <v>1442</v>
      </c>
      <c r="N688" s="189" t="s">
        <v>1172</v>
      </c>
      <c r="O688" s="123"/>
    </row>
    <row r="689" spans="1:16" customFormat="1" ht="33">
      <c r="A689" s="205">
        <v>171</v>
      </c>
      <c r="B689" s="206" t="s">
        <v>1515</v>
      </c>
      <c r="C689" s="184" t="s">
        <v>1516</v>
      </c>
      <c r="D689" s="207" t="s">
        <v>1440</v>
      </c>
      <c r="E689" s="224">
        <v>16</v>
      </c>
      <c r="F689" s="224">
        <v>18</v>
      </c>
      <c r="G689" s="224">
        <v>19</v>
      </c>
      <c r="H689" s="224">
        <v>20</v>
      </c>
      <c r="I689" s="224">
        <v>5</v>
      </c>
      <c r="J689" s="62">
        <f t="shared" si="42"/>
        <v>78</v>
      </c>
      <c r="K689" s="62" t="str">
        <f t="shared" si="43"/>
        <v>Khá</v>
      </c>
      <c r="L689" s="207" t="s">
        <v>1441</v>
      </c>
      <c r="M689" s="207" t="s">
        <v>1442</v>
      </c>
      <c r="N689" s="189" t="s">
        <v>1172</v>
      </c>
      <c r="O689" s="123" t="s">
        <v>435</v>
      </c>
    </row>
    <row r="690" spans="1:16" customFormat="1" ht="33">
      <c r="A690" s="211">
        <v>172</v>
      </c>
      <c r="B690" s="206" t="s">
        <v>1517</v>
      </c>
      <c r="C690" s="184" t="s">
        <v>1518</v>
      </c>
      <c r="D690" s="207" t="s">
        <v>1440</v>
      </c>
      <c r="E690" s="224">
        <v>20</v>
      </c>
      <c r="F690" s="224">
        <v>23</v>
      </c>
      <c r="G690" s="224">
        <v>19</v>
      </c>
      <c r="H690" s="224">
        <v>20</v>
      </c>
      <c r="I690" s="224">
        <v>8</v>
      </c>
      <c r="J690" s="62">
        <f t="shared" si="42"/>
        <v>90</v>
      </c>
      <c r="K690" s="62" t="str">
        <f t="shared" si="43"/>
        <v>Xuất sắc</v>
      </c>
      <c r="L690" s="207" t="s">
        <v>1441</v>
      </c>
      <c r="M690" s="207" t="s">
        <v>1442</v>
      </c>
      <c r="N690" s="189" t="s">
        <v>1172</v>
      </c>
      <c r="O690" s="123"/>
    </row>
    <row r="691" spans="1:16" customFormat="1" ht="16.5">
      <c r="A691" s="205">
        <v>173</v>
      </c>
      <c r="B691" s="87" t="s">
        <v>1519</v>
      </c>
      <c r="C691" s="184" t="s">
        <v>1520</v>
      </c>
      <c r="D691" s="207" t="s">
        <v>1440</v>
      </c>
      <c r="E691" s="224">
        <v>20</v>
      </c>
      <c r="F691" s="224">
        <v>18</v>
      </c>
      <c r="G691" s="224">
        <v>19</v>
      </c>
      <c r="H691" s="224">
        <v>20</v>
      </c>
      <c r="I691" s="224">
        <v>8</v>
      </c>
      <c r="J691" s="62">
        <f>SUM(E691:I691)</f>
        <v>85</v>
      </c>
      <c r="K691" s="62" t="str">
        <f t="shared" si="43"/>
        <v>Tốt</v>
      </c>
      <c r="L691" s="207" t="s">
        <v>1441</v>
      </c>
      <c r="M691" s="207" t="s">
        <v>1442</v>
      </c>
      <c r="N691" s="189" t="s">
        <v>1172</v>
      </c>
      <c r="O691" s="123"/>
    </row>
    <row r="692" spans="1:16" customFormat="1" ht="33">
      <c r="A692" s="211"/>
      <c r="B692" s="206" t="s">
        <v>1521</v>
      </c>
      <c r="C692" s="184" t="s">
        <v>1522</v>
      </c>
      <c r="D692" s="207" t="s">
        <v>1440</v>
      </c>
      <c r="E692" s="231">
        <v>0</v>
      </c>
      <c r="F692" s="231">
        <v>0</v>
      </c>
      <c r="G692" s="231">
        <v>0</v>
      </c>
      <c r="H692" s="231">
        <v>0</v>
      </c>
      <c r="I692" s="231">
        <v>0</v>
      </c>
      <c r="J692" s="231">
        <f>SUM(E692:I692)</f>
        <v>0</v>
      </c>
      <c r="K692" s="231" t="str">
        <f>IF(J692&gt;=90,"Xuất sắc",IF(J692&gt;=80,"Tốt",IF(J692&gt;=65,"Khá",IF(J692&gt;50,"Trung bình",IF(J692&gt;=35,"Yếu",IF(J692&lt;35,"Kém"))))))</f>
        <v>Kém</v>
      </c>
      <c r="L692" s="207" t="s">
        <v>1441</v>
      </c>
      <c r="M692" s="207" t="s">
        <v>1442</v>
      </c>
      <c r="N692" s="189" t="s">
        <v>1172</v>
      </c>
      <c r="O692" s="123" t="s">
        <v>267</v>
      </c>
      <c r="P692" s="123" t="s">
        <v>1523</v>
      </c>
    </row>
    <row r="693" spans="1:16" customFormat="1" ht="16.5">
      <c r="A693" s="211">
        <v>174</v>
      </c>
      <c r="B693" s="87" t="s">
        <v>1524</v>
      </c>
      <c r="C693" s="184" t="s">
        <v>1525</v>
      </c>
      <c r="D693" s="87" t="s">
        <v>1526</v>
      </c>
      <c r="E693" s="186">
        <v>18</v>
      </c>
      <c r="F693" s="186">
        <v>17</v>
      </c>
      <c r="G693" s="186">
        <v>16</v>
      </c>
      <c r="H693" s="186">
        <v>20</v>
      </c>
      <c r="I693" s="186">
        <v>7</v>
      </c>
      <c r="J693" s="186">
        <f>SUM(E693:I693)</f>
        <v>78</v>
      </c>
      <c r="K693" s="187" t="str">
        <f>IF(J693&gt;=90,"Xuất Sắc",IF(J693&gt;=80,"Tốt",IF(J693&gt;=70,"Khá",IF(J693&gt;=60,"Trung Bình",IF(J693&lt;60,"Kém")))))</f>
        <v>Khá</v>
      </c>
      <c r="L693" s="207" t="s">
        <v>1527</v>
      </c>
      <c r="M693" s="207" t="s">
        <v>1528</v>
      </c>
      <c r="N693" s="189" t="s">
        <v>1172</v>
      </c>
      <c r="O693" s="210"/>
    </row>
    <row r="694" spans="1:16" customFormat="1" ht="16.5">
      <c r="A694" s="205">
        <v>175</v>
      </c>
      <c r="B694" s="87" t="s">
        <v>1529</v>
      </c>
      <c r="C694" s="184" t="s">
        <v>1530</v>
      </c>
      <c r="D694" s="87" t="s">
        <v>1526</v>
      </c>
      <c r="E694" s="186">
        <v>20</v>
      </c>
      <c r="F694" s="186">
        <v>20</v>
      </c>
      <c r="G694" s="186">
        <v>18</v>
      </c>
      <c r="H694" s="186">
        <v>20</v>
      </c>
      <c r="I694" s="186">
        <v>7</v>
      </c>
      <c r="J694" s="186">
        <f t="shared" ref="J694:J730" si="44">SUM(E694:I694)</f>
        <v>85</v>
      </c>
      <c r="K694" s="187" t="str">
        <f t="shared" ref="K694:K730" si="45">IF(J694&gt;=90,"Xuất Sắc",IF(J694&gt;=80,"Tốt",IF(J694&gt;=70,"Khá",IF(J694&gt;=60,"Trung Bình",IF(J694&lt;60,"Kém")))))</f>
        <v>Tốt</v>
      </c>
      <c r="L694" s="207" t="s">
        <v>1527</v>
      </c>
      <c r="M694" s="207" t="s">
        <v>1528</v>
      </c>
      <c r="N694" s="189" t="s">
        <v>1172</v>
      </c>
      <c r="O694" s="210"/>
    </row>
    <row r="695" spans="1:16" customFormat="1" ht="16.5">
      <c r="A695" s="211">
        <v>176</v>
      </c>
      <c r="B695" s="87" t="s">
        <v>1531</v>
      </c>
      <c r="C695" s="184" t="s">
        <v>1532</v>
      </c>
      <c r="D695" s="87" t="s">
        <v>1526</v>
      </c>
      <c r="E695" s="186">
        <v>20</v>
      </c>
      <c r="F695" s="186">
        <v>25</v>
      </c>
      <c r="G695" s="186">
        <v>20</v>
      </c>
      <c r="H695" s="186">
        <v>20</v>
      </c>
      <c r="I695" s="186">
        <v>10</v>
      </c>
      <c r="J695" s="186">
        <f t="shared" si="44"/>
        <v>95</v>
      </c>
      <c r="K695" s="187" t="str">
        <f t="shared" si="45"/>
        <v>Xuất Sắc</v>
      </c>
      <c r="L695" s="207" t="s">
        <v>1527</v>
      </c>
      <c r="M695" s="207" t="s">
        <v>1528</v>
      </c>
      <c r="N695" s="189" t="s">
        <v>1172</v>
      </c>
      <c r="O695" s="210"/>
    </row>
    <row r="696" spans="1:16" customFormat="1" ht="16.5">
      <c r="A696" s="205">
        <v>177</v>
      </c>
      <c r="B696" s="87" t="s">
        <v>1533</v>
      </c>
      <c r="C696" s="184" t="s">
        <v>1534</v>
      </c>
      <c r="D696" s="87" t="s">
        <v>1526</v>
      </c>
      <c r="E696" s="186">
        <v>20</v>
      </c>
      <c r="F696" s="186">
        <v>20</v>
      </c>
      <c r="G696" s="186">
        <v>16</v>
      </c>
      <c r="H696" s="186">
        <v>25</v>
      </c>
      <c r="I696" s="186">
        <v>7</v>
      </c>
      <c r="J696" s="186">
        <f t="shared" si="44"/>
        <v>88</v>
      </c>
      <c r="K696" s="187" t="str">
        <f t="shared" si="45"/>
        <v>Tốt</v>
      </c>
      <c r="L696" s="207" t="s">
        <v>1527</v>
      </c>
      <c r="M696" s="207" t="s">
        <v>1528</v>
      </c>
      <c r="N696" s="189" t="s">
        <v>1172</v>
      </c>
      <c r="O696" s="210"/>
    </row>
    <row r="697" spans="1:16" customFormat="1" ht="16.5">
      <c r="A697" s="211">
        <v>178</v>
      </c>
      <c r="B697" s="87" t="s">
        <v>1535</v>
      </c>
      <c r="C697" s="184" t="s">
        <v>1324</v>
      </c>
      <c r="D697" s="87" t="s">
        <v>1526</v>
      </c>
      <c r="E697" s="186">
        <v>16</v>
      </c>
      <c r="F697" s="186">
        <v>20</v>
      </c>
      <c r="G697" s="186">
        <v>16</v>
      </c>
      <c r="H697" s="186">
        <v>20</v>
      </c>
      <c r="I697" s="186">
        <v>7</v>
      </c>
      <c r="J697" s="186">
        <f t="shared" si="44"/>
        <v>79</v>
      </c>
      <c r="K697" s="187" t="str">
        <f t="shared" si="45"/>
        <v>Khá</v>
      </c>
      <c r="L697" s="207" t="s">
        <v>1527</v>
      </c>
      <c r="M697" s="207" t="s">
        <v>1528</v>
      </c>
      <c r="N697" s="189" t="s">
        <v>1172</v>
      </c>
      <c r="O697" s="210"/>
    </row>
    <row r="698" spans="1:16" customFormat="1" ht="16.5">
      <c r="A698" s="205">
        <v>179</v>
      </c>
      <c r="B698" s="87" t="s">
        <v>1536</v>
      </c>
      <c r="C698" s="184" t="s">
        <v>1537</v>
      </c>
      <c r="D698" s="87" t="s">
        <v>1526</v>
      </c>
      <c r="E698" s="186">
        <v>16</v>
      </c>
      <c r="F698" s="186">
        <v>20</v>
      </c>
      <c r="G698" s="186">
        <v>16</v>
      </c>
      <c r="H698" s="186">
        <v>20</v>
      </c>
      <c r="I698" s="186">
        <v>7</v>
      </c>
      <c r="J698" s="186">
        <f t="shared" si="44"/>
        <v>79</v>
      </c>
      <c r="K698" s="187" t="str">
        <f t="shared" si="45"/>
        <v>Khá</v>
      </c>
      <c r="L698" s="207" t="s">
        <v>1527</v>
      </c>
      <c r="M698" s="207" t="s">
        <v>1528</v>
      </c>
      <c r="N698" s="189" t="s">
        <v>1172</v>
      </c>
      <c r="O698" s="210"/>
    </row>
    <row r="699" spans="1:16" customFormat="1" ht="16.5">
      <c r="A699" s="211">
        <v>180</v>
      </c>
      <c r="B699" s="87" t="s">
        <v>1538</v>
      </c>
      <c r="C699" s="184" t="s">
        <v>1328</v>
      </c>
      <c r="D699" s="87" t="s">
        <v>1526</v>
      </c>
      <c r="E699" s="186">
        <v>10</v>
      </c>
      <c r="F699" s="186">
        <v>14</v>
      </c>
      <c r="G699" s="186">
        <v>10</v>
      </c>
      <c r="H699" s="186">
        <v>10</v>
      </c>
      <c r="I699" s="186">
        <v>5</v>
      </c>
      <c r="J699" s="186">
        <f t="shared" si="44"/>
        <v>49</v>
      </c>
      <c r="K699" s="187" t="s">
        <v>10</v>
      </c>
      <c r="L699" s="207" t="s">
        <v>1527</v>
      </c>
      <c r="M699" s="207" t="s">
        <v>1528</v>
      </c>
      <c r="N699" s="189" t="s">
        <v>1172</v>
      </c>
      <c r="O699" s="210" t="s">
        <v>435</v>
      </c>
    </row>
    <row r="700" spans="1:16" customFormat="1" ht="16.5">
      <c r="A700" s="205">
        <v>181</v>
      </c>
      <c r="B700" s="87" t="s">
        <v>1539</v>
      </c>
      <c r="C700" s="184" t="s">
        <v>1540</v>
      </c>
      <c r="D700" s="87" t="s">
        <v>1526</v>
      </c>
      <c r="E700" s="186">
        <v>16</v>
      </c>
      <c r="F700" s="186">
        <v>20</v>
      </c>
      <c r="G700" s="186">
        <v>18</v>
      </c>
      <c r="H700" s="186">
        <v>20</v>
      </c>
      <c r="I700" s="186">
        <v>7</v>
      </c>
      <c r="J700" s="186">
        <f t="shared" si="44"/>
        <v>81</v>
      </c>
      <c r="K700" s="187" t="str">
        <f t="shared" si="45"/>
        <v>Tốt</v>
      </c>
      <c r="L700" s="207" t="s">
        <v>1527</v>
      </c>
      <c r="M700" s="207" t="s">
        <v>1528</v>
      </c>
      <c r="N700" s="189" t="s">
        <v>1172</v>
      </c>
      <c r="O700" s="210"/>
    </row>
    <row r="701" spans="1:16" customFormat="1" ht="16.5">
      <c r="A701" s="211">
        <v>182</v>
      </c>
      <c r="B701" s="87" t="s">
        <v>1541</v>
      </c>
      <c r="C701" s="184" t="s">
        <v>1542</v>
      </c>
      <c r="D701" s="87" t="s">
        <v>1526</v>
      </c>
      <c r="E701" s="186">
        <v>20</v>
      </c>
      <c r="F701" s="186">
        <v>20</v>
      </c>
      <c r="G701" s="186">
        <v>18</v>
      </c>
      <c r="H701" s="186">
        <v>20</v>
      </c>
      <c r="I701" s="186">
        <v>7</v>
      </c>
      <c r="J701" s="186">
        <f t="shared" si="44"/>
        <v>85</v>
      </c>
      <c r="K701" s="187" t="str">
        <f t="shared" si="45"/>
        <v>Tốt</v>
      </c>
      <c r="L701" s="207" t="s">
        <v>1527</v>
      </c>
      <c r="M701" s="207" t="s">
        <v>1528</v>
      </c>
      <c r="N701" s="189" t="s">
        <v>1172</v>
      </c>
      <c r="O701" s="210" t="s">
        <v>267</v>
      </c>
    </row>
    <row r="702" spans="1:16" customFormat="1" ht="16.5">
      <c r="A702" s="205">
        <v>183</v>
      </c>
      <c r="B702" s="87" t="s">
        <v>1543</v>
      </c>
      <c r="C702" s="184" t="s">
        <v>1544</v>
      </c>
      <c r="D702" s="87" t="s">
        <v>1526</v>
      </c>
      <c r="E702" s="186">
        <v>20</v>
      </c>
      <c r="F702" s="186">
        <v>23</v>
      </c>
      <c r="G702" s="186">
        <v>16</v>
      </c>
      <c r="H702" s="186">
        <v>20</v>
      </c>
      <c r="I702" s="186">
        <v>7</v>
      </c>
      <c r="J702" s="186">
        <f t="shared" si="44"/>
        <v>86</v>
      </c>
      <c r="K702" s="187" t="str">
        <f t="shared" si="45"/>
        <v>Tốt</v>
      </c>
      <c r="L702" s="207" t="s">
        <v>1527</v>
      </c>
      <c r="M702" s="207" t="s">
        <v>1528</v>
      </c>
      <c r="N702" s="189" t="s">
        <v>1172</v>
      </c>
      <c r="O702" s="210"/>
    </row>
    <row r="703" spans="1:16" customFormat="1" ht="16.5">
      <c r="A703" s="211">
        <v>184</v>
      </c>
      <c r="B703" s="87" t="s">
        <v>1545</v>
      </c>
      <c r="C703" s="184" t="s">
        <v>1546</v>
      </c>
      <c r="D703" s="87" t="s">
        <v>1526</v>
      </c>
      <c r="E703" s="186">
        <v>18</v>
      </c>
      <c r="F703" s="186">
        <v>20</v>
      </c>
      <c r="G703" s="186">
        <v>18</v>
      </c>
      <c r="H703" s="186">
        <v>25</v>
      </c>
      <c r="I703" s="186">
        <v>7</v>
      </c>
      <c r="J703" s="186">
        <f t="shared" si="44"/>
        <v>88</v>
      </c>
      <c r="K703" s="187" t="str">
        <f t="shared" si="45"/>
        <v>Tốt</v>
      </c>
      <c r="L703" s="207" t="s">
        <v>1527</v>
      </c>
      <c r="M703" s="207" t="s">
        <v>1528</v>
      </c>
      <c r="N703" s="189" t="s">
        <v>1172</v>
      </c>
      <c r="O703" s="210"/>
    </row>
    <row r="704" spans="1:16" customFormat="1" ht="16.5">
      <c r="A704" s="205">
        <v>185</v>
      </c>
      <c r="B704" s="87" t="s">
        <v>1547</v>
      </c>
      <c r="C704" s="184" t="s">
        <v>1082</v>
      </c>
      <c r="D704" s="87" t="s">
        <v>1526</v>
      </c>
      <c r="E704" s="186">
        <v>20</v>
      </c>
      <c r="F704" s="186">
        <v>20</v>
      </c>
      <c r="G704" s="186">
        <v>20</v>
      </c>
      <c r="H704" s="186">
        <v>20</v>
      </c>
      <c r="I704" s="186">
        <v>7</v>
      </c>
      <c r="J704" s="186">
        <f t="shared" si="44"/>
        <v>87</v>
      </c>
      <c r="K704" s="187" t="str">
        <f t="shared" si="45"/>
        <v>Tốt</v>
      </c>
      <c r="L704" s="207" t="s">
        <v>1527</v>
      </c>
      <c r="M704" s="207" t="s">
        <v>1528</v>
      </c>
      <c r="N704" s="189" t="s">
        <v>1172</v>
      </c>
      <c r="O704" s="210" t="s">
        <v>267</v>
      </c>
    </row>
    <row r="705" spans="1:15" customFormat="1" ht="16.5">
      <c r="A705" s="211">
        <v>186</v>
      </c>
      <c r="B705" s="87" t="s">
        <v>1548</v>
      </c>
      <c r="C705" s="184" t="s">
        <v>1549</v>
      </c>
      <c r="D705" s="87" t="s">
        <v>1526</v>
      </c>
      <c r="E705" s="186">
        <v>20</v>
      </c>
      <c r="F705" s="186">
        <v>20</v>
      </c>
      <c r="G705" s="186">
        <v>16</v>
      </c>
      <c r="H705" s="186">
        <v>25</v>
      </c>
      <c r="I705" s="186">
        <v>7</v>
      </c>
      <c r="J705" s="186">
        <f t="shared" si="44"/>
        <v>88</v>
      </c>
      <c r="K705" s="187" t="str">
        <f t="shared" si="45"/>
        <v>Tốt</v>
      </c>
      <c r="L705" s="207" t="s">
        <v>1527</v>
      </c>
      <c r="M705" s="207" t="s">
        <v>1528</v>
      </c>
      <c r="N705" s="189" t="s">
        <v>1172</v>
      </c>
      <c r="O705" s="210" t="s">
        <v>267</v>
      </c>
    </row>
    <row r="706" spans="1:15" customFormat="1" ht="16.5">
      <c r="A706" s="205">
        <v>187</v>
      </c>
      <c r="B706" s="87" t="s">
        <v>1550</v>
      </c>
      <c r="C706" s="184" t="s">
        <v>1551</v>
      </c>
      <c r="D706" s="87" t="s">
        <v>1526</v>
      </c>
      <c r="E706" s="186">
        <v>20</v>
      </c>
      <c r="F706" s="186">
        <v>23</v>
      </c>
      <c r="G706" s="186">
        <v>16</v>
      </c>
      <c r="H706" s="186">
        <v>20</v>
      </c>
      <c r="I706" s="186">
        <v>7</v>
      </c>
      <c r="J706" s="186">
        <f t="shared" si="44"/>
        <v>86</v>
      </c>
      <c r="K706" s="187" t="str">
        <f t="shared" si="45"/>
        <v>Tốt</v>
      </c>
      <c r="L706" s="207" t="s">
        <v>1527</v>
      </c>
      <c r="M706" s="207" t="s">
        <v>1528</v>
      </c>
      <c r="N706" s="189" t="s">
        <v>1172</v>
      </c>
      <c r="O706" s="210"/>
    </row>
    <row r="707" spans="1:15" customFormat="1" ht="16.5">
      <c r="A707" s="211">
        <v>188</v>
      </c>
      <c r="B707" s="87" t="s">
        <v>1552</v>
      </c>
      <c r="C707" s="184" t="s">
        <v>1553</v>
      </c>
      <c r="D707" s="87" t="s">
        <v>1526</v>
      </c>
      <c r="E707" s="186">
        <v>18</v>
      </c>
      <c r="F707" s="186">
        <v>20</v>
      </c>
      <c r="G707" s="186">
        <v>18</v>
      </c>
      <c r="H707" s="186">
        <v>20</v>
      </c>
      <c r="I707" s="186">
        <v>7</v>
      </c>
      <c r="J707" s="186">
        <f t="shared" si="44"/>
        <v>83</v>
      </c>
      <c r="K707" s="187" t="str">
        <f t="shared" si="45"/>
        <v>Tốt</v>
      </c>
      <c r="L707" s="207" t="s">
        <v>1527</v>
      </c>
      <c r="M707" s="207" t="s">
        <v>1528</v>
      </c>
      <c r="N707" s="189" t="s">
        <v>1172</v>
      </c>
      <c r="O707" s="210"/>
    </row>
    <row r="708" spans="1:15" customFormat="1" ht="16.5">
      <c r="A708" s="205">
        <v>189</v>
      </c>
      <c r="B708" s="87" t="s">
        <v>1554</v>
      </c>
      <c r="C708" s="184" t="s">
        <v>1555</v>
      </c>
      <c r="D708" s="87" t="s">
        <v>1526</v>
      </c>
      <c r="E708" s="186">
        <v>20</v>
      </c>
      <c r="F708" s="186">
        <v>20</v>
      </c>
      <c r="G708" s="186">
        <v>18</v>
      </c>
      <c r="H708" s="186">
        <v>20</v>
      </c>
      <c r="I708" s="186">
        <v>7</v>
      </c>
      <c r="J708" s="186">
        <f t="shared" si="44"/>
        <v>85</v>
      </c>
      <c r="K708" s="187" t="str">
        <f t="shared" si="45"/>
        <v>Tốt</v>
      </c>
      <c r="L708" s="207" t="s">
        <v>1527</v>
      </c>
      <c r="M708" s="207" t="s">
        <v>1528</v>
      </c>
      <c r="N708" s="189" t="s">
        <v>1172</v>
      </c>
      <c r="O708" s="210" t="s">
        <v>267</v>
      </c>
    </row>
    <row r="709" spans="1:15" customFormat="1" ht="16.5">
      <c r="A709" s="211">
        <v>190</v>
      </c>
      <c r="B709" s="87" t="s">
        <v>1556</v>
      </c>
      <c r="C709" s="184" t="s">
        <v>1557</v>
      </c>
      <c r="D709" s="87" t="s">
        <v>1526</v>
      </c>
      <c r="E709" s="186">
        <v>18</v>
      </c>
      <c r="F709" s="186">
        <v>23</v>
      </c>
      <c r="G709" s="186">
        <v>20</v>
      </c>
      <c r="H709" s="186">
        <v>20</v>
      </c>
      <c r="I709" s="186">
        <v>7</v>
      </c>
      <c r="J709" s="186">
        <f t="shared" si="44"/>
        <v>88</v>
      </c>
      <c r="K709" s="187" t="str">
        <f t="shared" si="45"/>
        <v>Tốt</v>
      </c>
      <c r="L709" s="207" t="s">
        <v>1527</v>
      </c>
      <c r="M709" s="207" t="s">
        <v>1528</v>
      </c>
      <c r="N709" s="189" t="s">
        <v>1172</v>
      </c>
      <c r="O709" s="210"/>
    </row>
    <row r="710" spans="1:15" customFormat="1" ht="16.5">
      <c r="A710" s="205">
        <v>191</v>
      </c>
      <c r="B710" s="87" t="s">
        <v>1558</v>
      </c>
      <c r="C710" s="184" t="s">
        <v>1559</v>
      </c>
      <c r="D710" s="87" t="s">
        <v>1526</v>
      </c>
      <c r="E710" s="186">
        <v>20</v>
      </c>
      <c r="F710" s="186">
        <v>20</v>
      </c>
      <c r="G710" s="186">
        <v>18</v>
      </c>
      <c r="H710" s="186">
        <v>20</v>
      </c>
      <c r="I710" s="186">
        <v>7</v>
      </c>
      <c r="J710" s="186">
        <f t="shared" si="44"/>
        <v>85</v>
      </c>
      <c r="K710" s="187" t="str">
        <f t="shared" si="45"/>
        <v>Tốt</v>
      </c>
      <c r="L710" s="207" t="s">
        <v>1527</v>
      </c>
      <c r="M710" s="207" t="s">
        <v>1528</v>
      </c>
      <c r="N710" s="189" t="s">
        <v>1172</v>
      </c>
      <c r="O710" s="210" t="s">
        <v>435</v>
      </c>
    </row>
    <row r="711" spans="1:15" customFormat="1" ht="16.5">
      <c r="A711" s="211">
        <v>192</v>
      </c>
      <c r="B711" s="87" t="s">
        <v>1560</v>
      </c>
      <c r="C711" s="184" t="s">
        <v>1561</v>
      </c>
      <c r="D711" s="87" t="s">
        <v>1526</v>
      </c>
      <c r="E711" s="186">
        <v>20</v>
      </c>
      <c r="F711" s="186">
        <v>23</v>
      </c>
      <c r="G711" s="186">
        <v>20</v>
      </c>
      <c r="H711" s="186">
        <v>23</v>
      </c>
      <c r="I711" s="186">
        <v>10</v>
      </c>
      <c r="J711" s="186">
        <f t="shared" si="44"/>
        <v>96</v>
      </c>
      <c r="K711" s="187" t="str">
        <f t="shared" si="45"/>
        <v>Xuất Sắc</v>
      </c>
      <c r="L711" s="207" t="s">
        <v>1527</v>
      </c>
      <c r="M711" s="207" t="s">
        <v>1528</v>
      </c>
      <c r="N711" s="189" t="s">
        <v>1172</v>
      </c>
      <c r="O711" s="210" t="s">
        <v>267</v>
      </c>
    </row>
    <row r="712" spans="1:15" customFormat="1" ht="16.5">
      <c r="A712" s="205">
        <v>193</v>
      </c>
      <c r="B712" s="87" t="s">
        <v>1562</v>
      </c>
      <c r="C712" s="184" t="s">
        <v>1563</v>
      </c>
      <c r="D712" s="87" t="s">
        <v>1526</v>
      </c>
      <c r="E712" s="186">
        <v>16</v>
      </c>
      <c r="F712" s="186">
        <v>18</v>
      </c>
      <c r="G712" s="186">
        <v>16</v>
      </c>
      <c r="H712" s="186">
        <v>20</v>
      </c>
      <c r="I712" s="186">
        <v>7</v>
      </c>
      <c r="J712" s="186">
        <f t="shared" si="44"/>
        <v>77</v>
      </c>
      <c r="K712" s="187" t="str">
        <f t="shared" si="45"/>
        <v>Khá</v>
      </c>
      <c r="L712" s="207" t="s">
        <v>1527</v>
      </c>
      <c r="M712" s="207" t="s">
        <v>1528</v>
      </c>
      <c r="N712" s="189" t="s">
        <v>1172</v>
      </c>
      <c r="O712" s="210"/>
    </row>
    <row r="713" spans="1:15" customFormat="1" ht="16.5">
      <c r="A713" s="211">
        <v>194</v>
      </c>
      <c r="B713" s="87" t="s">
        <v>1564</v>
      </c>
      <c r="C713" s="184" t="s">
        <v>1565</v>
      </c>
      <c r="D713" s="87" t="s">
        <v>1526</v>
      </c>
      <c r="E713" s="186">
        <v>14</v>
      </c>
      <c r="F713" s="186">
        <v>18</v>
      </c>
      <c r="G713" s="186">
        <v>18</v>
      </c>
      <c r="H713" s="186">
        <v>20</v>
      </c>
      <c r="I713" s="186">
        <v>7</v>
      </c>
      <c r="J713" s="186">
        <f t="shared" si="44"/>
        <v>77</v>
      </c>
      <c r="K713" s="187" t="str">
        <f t="shared" si="45"/>
        <v>Khá</v>
      </c>
      <c r="L713" s="207" t="s">
        <v>1527</v>
      </c>
      <c r="M713" s="207" t="s">
        <v>1528</v>
      </c>
      <c r="N713" s="189" t="s">
        <v>1172</v>
      </c>
      <c r="O713" s="210" t="s">
        <v>435</v>
      </c>
    </row>
    <row r="714" spans="1:15" customFormat="1" ht="16.5">
      <c r="A714" s="205">
        <v>195</v>
      </c>
      <c r="B714" s="87" t="s">
        <v>1566</v>
      </c>
      <c r="C714" s="184" t="s">
        <v>1567</v>
      </c>
      <c r="D714" s="87" t="s">
        <v>1526</v>
      </c>
      <c r="E714" s="186">
        <v>16</v>
      </c>
      <c r="F714" s="186">
        <v>20</v>
      </c>
      <c r="G714" s="186">
        <v>20</v>
      </c>
      <c r="H714" s="186">
        <v>20</v>
      </c>
      <c r="I714" s="186">
        <v>9</v>
      </c>
      <c r="J714" s="186">
        <f t="shared" si="44"/>
        <v>85</v>
      </c>
      <c r="K714" s="187" t="str">
        <f t="shared" si="45"/>
        <v>Tốt</v>
      </c>
      <c r="L714" s="207" t="s">
        <v>1527</v>
      </c>
      <c r="M714" s="207" t="s">
        <v>1528</v>
      </c>
      <c r="N714" s="189" t="s">
        <v>1172</v>
      </c>
      <c r="O714" s="210"/>
    </row>
    <row r="715" spans="1:15" customFormat="1" ht="16.5">
      <c r="A715" s="211">
        <v>196</v>
      </c>
      <c r="B715" s="87" t="s">
        <v>1568</v>
      </c>
      <c r="C715" s="184" t="s">
        <v>1569</v>
      </c>
      <c r="D715" s="87" t="s">
        <v>1526</v>
      </c>
      <c r="E715" s="186">
        <v>16</v>
      </c>
      <c r="F715" s="186">
        <v>18</v>
      </c>
      <c r="G715" s="186">
        <v>18</v>
      </c>
      <c r="H715" s="186">
        <v>20</v>
      </c>
      <c r="I715" s="186">
        <v>9</v>
      </c>
      <c r="J715" s="186">
        <f t="shared" si="44"/>
        <v>81</v>
      </c>
      <c r="K715" s="187" t="str">
        <f t="shared" si="45"/>
        <v>Tốt</v>
      </c>
      <c r="L715" s="207" t="s">
        <v>1527</v>
      </c>
      <c r="M715" s="207" t="s">
        <v>1528</v>
      </c>
      <c r="N715" s="189" t="s">
        <v>1172</v>
      </c>
      <c r="O715" s="210"/>
    </row>
    <row r="716" spans="1:15" customFormat="1" ht="16.5">
      <c r="A716" s="205">
        <v>197</v>
      </c>
      <c r="B716" s="87" t="s">
        <v>1570</v>
      </c>
      <c r="C716" s="184" t="s">
        <v>1571</v>
      </c>
      <c r="D716" s="87" t="s">
        <v>1526</v>
      </c>
      <c r="E716" s="186">
        <v>16</v>
      </c>
      <c r="F716" s="186">
        <v>20</v>
      </c>
      <c r="G716" s="186">
        <v>18</v>
      </c>
      <c r="H716" s="186">
        <v>20</v>
      </c>
      <c r="I716" s="186">
        <v>7</v>
      </c>
      <c r="J716" s="186">
        <f t="shared" si="44"/>
        <v>81</v>
      </c>
      <c r="K716" s="187" t="str">
        <f t="shared" si="45"/>
        <v>Tốt</v>
      </c>
      <c r="L716" s="207" t="s">
        <v>1527</v>
      </c>
      <c r="M716" s="207" t="s">
        <v>1528</v>
      </c>
      <c r="N716" s="189" t="s">
        <v>1172</v>
      </c>
      <c r="O716" s="210" t="s">
        <v>435</v>
      </c>
    </row>
    <row r="717" spans="1:15" customFormat="1" ht="16.5">
      <c r="A717" s="211">
        <v>198</v>
      </c>
      <c r="B717" s="87" t="s">
        <v>1572</v>
      </c>
      <c r="C717" s="184" t="s">
        <v>1573</v>
      </c>
      <c r="D717" s="87" t="s">
        <v>1526</v>
      </c>
      <c r="E717" s="186">
        <v>18</v>
      </c>
      <c r="F717" s="186">
        <v>19</v>
      </c>
      <c r="G717" s="186">
        <v>18</v>
      </c>
      <c r="H717" s="186">
        <v>20</v>
      </c>
      <c r="I717" s="186">
        <v>7</v>
      </c>
      <c r="J717" s="186">
        <f t="shared" si="44"/>
        <v>82</v>
      </c>
      <c r="K717" s="187" t="str">
        <f t="shared" si="45"/>
        <v>Tốt</v>
      </c>
      <c r="L717" s="207" t="s">
        <v>1527</v>
      </c>
      <c r="M717" s="207" t="s">
        <v>1528</v>
      </c>
      <c r="N717" s="189" t="s">
        <v>1172</v>
      </c>
      <c r="O717" s="210" t="s">
        <v>435</v>
      </c>
    </row>
    <row r="718" spans="1:15" customFormat="1" ht="16.5">
      <c r="A718" s="205">
        <v>199</v>
      </c>
      <c r="B718" s="87" t="s">
        <v>1574</v>
      </c>
      <c r="C718" s="184" t="s">
        <v>1575</v>
      </c>
      <c r="D718" s="87" t="s">
        <v>1526</v>
      </c>
      <c r="E718" s="186">
        <v>14</v>
      </c>
      <c r="F718" s="186">
        <v>15</v>
      </c>
      <c r="G718" s="186">
        <v>16</v>
      </c>
      <c r="H718" s="186">
        <v>20</v>
      </c>
      <c r="I718" s="186">
        <v>7</v>
      </c>
      <c r="J718" s="186">
        <f t="shared" si="44"/>
        <v>72</v>
      </c>
      <c r="K718" s="187" t="str">
        <f t="shared" si="45"/>
        <v>Khá</v>
      </c>
      <c r="L718" s="207" t="s">
        <v>1527</v>
      </c>
      <c r="M718" s="207" t="s">
        <v>1528</v>
      </c>
      <c r="N718" s="189" t="s">
        <v>1172</v>
      </c>
      <c r="O718" s="210" t="s">
        <v>435</v>
      </c>
    </row>
    <row r="719" spans="1:15" customFormat="1" ht="16.5">
      <c r="A719" s="211">
        <v>200</v>
      </c>
      <c r="B719" s="87" t="s">
        <v>1576</v>
      </c>
      <c r="C719" s="184" t="s">
        <v>1577</v>
      </c>
      <c r="D719" s="87" t="s">
        <v>1526</v>
      </c>
      <c r="E719" s="186">
        <v>16</v>
      </c>
      <c r="F719" s="186">
        <v>20</v>
      </c>
      <c r="G719" s="186">
        <v>16</v>
      </c>
      <c r="H719" s="186">
        <v>15</v>
      </c>
      <c r="I719" s="186">
        <v>7</v>
      </c>
      <c r="J719" s="186">
        <f t="shared" si="44"/>
        <v>74</v>
      </c>
      <c r="K719" s="187" t="str">
        <f t="shared" si="45"/>
        <v>Khá</v>
      </c>
      <c r="L719" s="207" t="s">
        <v>1527</v>
      </c>
      <c r="M719" s="207" t="s">
        <v>1528</v>
      </c>
      <c r="N719" s="189" t="s">
        <v>1172</v>
      </c>
      <c r="O719" s="210"/>
    </row>
    <row r="720" spans="1:15" customFormat="1" ht="16.5">
      <c r="A720" s="205">
        <v>201</v>
      </c>
      <c r="B720" s="87" t="s">
        <v>1578</v>
      </c>
      <c r="C720" s="184" t="s">
        <v>1579</v>
      </c>
      <c r="D720" s="87" t="s">
        <v>1526</v>
      </c>
      <c r="E720" s="186">
        <v>14</v>
      </c>
      <c r="F720" s="186">
        <v>19</v>
      </c>
      <c r="G720" s="186">
        <v>16</v>
      </c>
      <c r="H720" s="186">
        <v>20</v>
      </c>
      <c r="I720" s="186">
        <v>7</v>
      </c>
      <c r="J720" s="186">
        <f t="shared" si="44"/>
        <v>76</v>
      </c>
      <c r="K720" s="187" t="str">
        <f t="shared" si="45"/>
        <v>Khá</v>
      </c>
      <c r="L720" s="207" t="s">
        <v>1527</v>
      </c>
      <c r="M720" s="207" t="s">
        <v>1528</v>
      </c>
      <c r="N720" s="189" t="s">
        <v>1172</v>
      </c>
      <c r="O720" s="210" t="s">
        <v>435</v>
      </c>
    </row>
    <row r="721" spans="1:15" customFormat="1" ht="16.5">
      <c r="A721" s="211">
        <v>202</v>
      </c>
      <c r="B721" s="87" t="s">
        <v>1580</v>
      </c>
      <c r="C721" s="184" t="s">
        <v>1581</v>
      </c>
      <c r="D721" s="87" t="s">
        <v>1526</v>
      </c>
      <c r="E721" s="186">
        <v>18</v>
      </c>
      <c r="F721" s="186">
        <v>20</v>
      </c>
      <c r="G721" s="186">
        <v>18</v>
      </c>
      <c r="H721" s="186">
        <v>20</v>
      </c>
      <c r="I721" s="186">
        <v>7</v>
      </c>
      <c r="J721" s="186">
        <f t="shared" si="44"/>
        <v>83</v>
      </c>
      <c r="K721" s="187" t="str">
        <f t="shared" si="45"/>
        <v>Tốt</v>
      </c>
      <c r="L721" s="207" t="s">
        <v>1527</v>
      </c>
      <c r="M721" s="207" t="s">
        <v>1528</v>
      </c>
      <c r="N721" s="189" t="s">
        <v>1172</v>
      </c>
      <c r="O721" s="210"/>
    </row>
    <row r="722" spans="1:15" customFormat="1" ht="16.5">
      <c r="A722" s="205">
        <v>203</v>
      </c>
      <c r="B722" s="87" t="s">
        <v>1582</v>
      </c>
      <c r="C722" s="184" t="s">
        <v>1583</v>
      </c>
      <c r="D722" s="87" t="s">
        <v>1526</v>
      </c>
      <c r="E722" s="186">
        <v>20</v>
      </c>
      <c r="F722" s="186">
        <v>23</v>
      </c>
      <c r="G722" s="186">
        <v>20</v>
      </c>
      <c r="H722" s="186">
        <v>23</v>
      </c>
      <c r="I722" s="186">
        <v>10</v>
      </c>
      <c r="J722" s="186">
        <f t="shared" si="44"/>
        <v>96</v>
      </c>
      <c r="K722" s="187" t="str">
        <f t="shared" si="45"/>
        <v>Xuất Sắc</v>
      </c>
      <c r="L722" s="207" t="s">
        <v>1527</v>
      </c>
      <c r="M722" s="207" t="s">
        <v>1528</v>
      </c>
      <c r="N722" s="189" t="s">
        <v>1172</v>
      </c>
      <c r="O722" s="210"/>
    </row>
    <row r="723" spans="1:15" customFormat="1" ht="16.5">
      <c r="A723" s="211">
        <v>204</v>
      </c>
      <c r="B723" s="87" t="s">
        <v>1584</v>
      </c>
      <c r="C723" s="184" t="s">
        <v>1585</v>
      </c>
      <c r="D723" s="87" t="s">
        <v>1526</v>
      </c>
      <c r="E723" s="186">
        <v>14</v>
      </c>
      <c r="F723" s="186">
        <v>20</v>
      </c>
      <c r="G723" s="186">
        <v>16</v>
      </c>
      <c r="H723" s="186">
        <v>20</v>
      </c>
      <c r="I723" s="186">
        <v>7</v>
      </c>
      <c r="J723" s="186">
        <f t="shared" si="44"/>
        <v>77</v>
      </c>
      <c r="K723" s="187" t="str">
        <f t="shared" si="45"/>
        <v>Khá</v>
      </c>
      <c r="L723" s="207" t="s">
        <v>1527</v>
      </c>
      <c r="M723" s="207" t="s">
        <v>1528</v>
      </c>
      <c r="N723" s="189" t="s">
        <v>1172</v>
      </c>
      <c r="O723" s="210"/>
    </row>
    <row r="724" spans="1:15" customFormat="1" ht="16.5">
      <c r="A724" s="205">
        <v>205</v>
      </c>
      <c r="B724" s="87" t="s">
        <v>1586</v>
      </c>
      <c r="C724" s="184" t="s">
        <v>1587</v>
      </c>
      <c r="D724" s="87" t="s">
        <v>1526</v>
      </c>
      <c r="E724" s="186">
        <v>20</v>
      </c>
      <c r="F724" s="186">
        <v>23</v>
      </c>
      <c r="G724" s="186">
        <v>20</v>
      </c>
      <c r="H724" s="186">
        <v>25</v>
      </c>
      <c r="I724" s="186">
        <v>7</v>
      </c>
      <c r="J724" s="186">
        <f t="shared" si="44"/>
        <v>95</v>
      </c>
      <c r="K724" s="187" t="str">
        <f t="shared" si="45"/>
        <v>Xuất Sắc</v>
      </c>
      <c r="L724" s="207" t="s">
        <v>1527</v>
      </c>
      <c r="M724" s="207" t="s">
        <v>1528</v>
      </c>
      <c r="N724" s="189" t="s">
        <v>1172</v>
      </c>
      <c r="O724" s="210"/>
    </row>
    <row r="725" spans="1:15" customFormat="1" ht="16.5">
      <c r="A725" s="211">
        <v>206</v>
      </c>
      <c r="B725" s="87" t="s">
        <v>1588</v>
      </c>
      <c r="C725" s="184" t="s">
        <v>1589</v>
      </c>
      <c r="D725" s="87" t="s">
        <v>1526</v>
      </c>
      <c r="E725" s="186">
        <v>18</v>
      </c>
      <c r="F725" s="186">
        <v>18</v>
      </c>
      <c r="G725" s="186">
        <v>18</v>
      </c>
      <c r="H725" s="186">
        <v>20</v>
      </c>
      <c r="I725" s="186">
        <v>7</v>
      </c>
      <c r="J725" s="186">
        <f t="shared" si="44"/>
        <v>81</v>
      </c>
      <c r="K725" s="187" t="str">
        <f t="shared" si="45"/>
        <v>Tốt</v>
      </c>
      <c r="L725" s="207" t="s">
        <v>1527</v>
      </c>
      <c r="M725" s="207" t="s">
        <v>1528</v>
      </c>
      <c r="N725" s="189" t="s">
        <v>1172</v>
      </c>
      <c r="O725" s="210"/>
    </row>
    <row r="726" spans="1:15" customFormat="1" ht="16.5">
      <c r="A726" s="205">
        <v>207</v>
      </c>
      <c r="B726" s="232" t="s">
        <v>1590</v>
      </c>
      <c r="C726" s="184" t="s">
        <v>1591</v>
      </c>
      <c r="D726" s="87" t="s">
        <v>1526</v>
      </c>
      <c r="E726" s="186">
        <v>14</v>
      </c>
      <c r="F726" s="186">
        <v>15</v>
      </c>
      <c r="G726" s="186">
        <v>16</v>
      </c>
      <c r="H726" s="186">
        <v>20</v>
      </c>
      <c r="I726" s="186">
        <v>7</v>
      </c>
      <c r="J726" s="186">
        <f t="shared" si="44"/>
        <v>72</v>
      </c>
      <c r="K726" s="187" t="str">
        <f t="shared" si="45"/>
        <v>Khá</v>
      </c>
      <c r="L726" s="207" t="s">
        <v>1527</v>
      </c>
      <c r="M726" s="207" t="s">
        <v>1528</v>
      </c>
      <c r="N726" s="189" t="s">
        <v>1172</v>
      </c>
      <c r="O726" s="210" t="s">
        <v>267</v>
      </c>
    </row>
    <row r="727" spans="1:15" customFormat="1" ht="16.5">
      <c r="A727" s="211">
        <v>208</v>
      </c>
      <c r="B727" s="87" t="s">
        <v>1592</v>
      </c>
      <c r="C727" s="184" t="s">
        <v>1593</v>
      </c>
      <c r="D727" s="87" t="s">
        <v>1526</v>
      </c>
      <c r="E727" s="186">
        <v>18</v>
      </c>
      <c r="F727" s="186">
        <v>18</v>
      </c>
      <c r="G727" s="186">
        <v>18</v>
      </c>
      <c r="H727" s="186">
        <v>20</v>
      </c>
      <c r="I727" s="186">
        <v>7</v>
      </c>
      <c r="J727" s="186">
        <f t="shared" si="44"/>
        <v>81</v>
      </c>
      <c r="K727" s="187" t="str">
        <f t="shared" si="45"/>
        <v>Tốt</v>
      </c>
      <c r="L727" s="207" t="s">
        <v>1527</v>
      </c>
      <c r="M727" s="207" t="s">
        <v>1528</v>
      </c>
      <c r="N727" s="189" t="s">
        <v>1172</v>
      </c>
      <c r="O727" s="210" t="s">
        <v>267</v>
      </c>
    </row>
    <row r="728" spans="1:15" customFormat="1" ht="16.5">
      <c r="A728" s="205">
        <v>209</v>
      </c>
      <c r="B728" s="87" t="s">
        <v>1594</v>
      </c>
      <c r="C728" s="184" t="s">
        <v>1595</v>
      </c>
      <c r="D728" s="87" t="s">
        <v>1526</v>
      </c>
      <c r="E728" s="186">
        <v>18</v>
      </c>
      <c r="F728" s="186">
        <v>20</v>
      </c>
      <c r="G728" s="186">
        <v>18</v>
      </c>
      <c r="H728" s="186">
        <v>20</v>
      </c>
      <c r="I728" s="186">
        <v>7</v>
      </c>
      <c r="J728" s="186">
        <f t="shared" si="44"/>
        <v>83</v>
      </c>
      <c r="K728" s="187" t="str">
        <f t="shared" si="45"/>
        <v>Tốt</v>
      </c>
      <c r="L728" s="207" t="s">
        <v>1527</v>
      </c>
      <c r="M728" s="207" t="s">
        <v>1528</v>
      </c>
      <c r="N728" s="189" t="s">
        <v>1172</v>
      </c>
      <c r="O728" s="210"/>
    </row>
    <row r="729" spans="1:15" customFormat="1" ht="16.5">
      <c r="A729" s="211">
        <v>210</v>
      </c>
      <c r="B729" s="87" t="s">
        <v>1596</v>
      </c>
      <c r="C729" s="184" t="s">
        <v>1597</v>
      </c>
      <c r="D729" s="87" t="s">
        <v>1526</v>
      </c>
      <c r="E729" s="186">
        <v>16</v>
      </c>
      <c r="F729" s="186">
        <v>20</v>
      </c>
      <c r="G729" s="186">
        <v>16</v>
      </c>
      <c r="H729" s="186">
        <v>20</v>
      </c>
      <c r="I729" s="186">
        <v>8</v>
      </c>
      <c r="J729" s="186">
        <f t="shared" si="44"/>
        <v>80</v>
      </c>
      <c r="K729" s="187" t="str">
        <f t="shared" si="45"/>
        <v>Tốt</v>
      </c>
      <c r="L729" s="207" t="s">
        <v>1527</v>
      </c>
      <c r="M729" s="207" t="s">
        <v>1528</v>
      </c>
      <c r="N729" s="189" t="s">
        <v>1172</v>
      </c>
      <c r="O729" s="210"/>
    </row>
    <row r="730" spans="1:15" customFormat="1" ht="16.5">
      <c r="A730" s="205">
        <v>211</v>
      </c>
      <c r="B730" s="87" t="s">
        <v>1598</v>
      </c>
      <c r="C730" s="184" t="s">
        <v>1599</v>
      </c>
      <c r="D730" s="87" t="s">
        <v>1526</v>
      </c>
      <c r="E730" s="186">
        <v>16</v>
      </c>
      <c r="F730" s="186">
        <v>20</v>
      </c>
      <c r="G730" s="186">
        <v>16</v>
      </c>
      <c r="H730" s="186">
        <v>20</v>
      </c>
      <c r="I730" s="186">
        <v>8</v>
      </c>
      <c r="J730" s="186">
        <f t="shared" si="44"/>
        <v>80</v>
      </c>
      <c r="K730" s="187" t="str">
        <f t="shared" si="45"/>
        <v>Tốt</v>
      </c>
      <c r="L730" s="223" t="s">
        <v>1527</v>
      </c>
      <c r="M730" s="223" t="s">
        <v>1528</v>
      </c>
      <c r="N730" s="189" t="s">
        <v>1172</v>
      </c>
      <c r="O730" s="210"/>
    </row>
    <row r="731" spans="1:15" customFormat="1" ht="33">
      <c r="A731" s="211">
        <v>212</v>
      </c>
      <c r="B731" s="233" t="s">
        <v>1600</v>
      </c>
      <c r="C731" s="184" t="s">
        <v>1601</v>
      </c>
      <c r="D731" s="234" t="s">
        <v>1602</v>
      </c>
      <c r="E731" s="123">
        <v>18</v>
      </c>
      <c r="F731" s="123">
        <v>20</v>
      </c>
      <c r="G731" s="123">
        <v>20</v>
      </c>
      <c r="H731" s="123">
        <v>20</v>
      </c>
      <c r="I731" s="123">
        <v>2</v>
      </c>
      <c r="J731" s="123">
        <f>SUM(E731:I731)</f>
        <v>80</v>
      </c>
      <c r="K731" s="235" t="str">
        <f>IF(J731&gt;=90,"Xuất sắc",IF(J731&gt;=80,"Tốt",IF(J731&gt;=65,"Khá",IF(J731&gt;50,"Trung bình",IF(J731&gt;=35,"Yếu",IF(J731&lt;5,"Kém"))))))</f>
        <v>Tốt</v>
      </c>
      <c r="L731" s="188" t="s">
        <v>1603</v>
      </c>
      <c r="M731" s="236" t="s">
        <v>1604</v>
      </c>
      <c r="N731" s="189" t="s">
        <v>1172</v>
      </c>
      <c r="O731" s="210"/>
    </row>
    <row r="732" spans="1:15" customFormat="1" ht="33">
      <c r="A732" s="205">
        <v>213</v>
      </c>
      <c r="B732" s="233" t="s">
        <v>1605</v>
      </c>
      <c r="C732" s="184" t="s">
        <v>1606</v>
      </c>
      <c r="D732" s="234" t="s">
        <v>1602</v>
      </c>
      <c r="E732" s="123">
        <v>19</v>
      </c>
      <c r="F732" s="123">
        <v>23</v>
      </c>
      <c r="G732" s="123">
        <v>18</v>
      </c>
      <c r="H732" s="123">
        <v>25</v>
      </c>
      <c r="I732" s="123">
        <v>0</v>
      </c>
      <c r="J732" s="123">
        <f t="shared" ref="J732:J775" si="46">SUM(E732:I732)</f>
        <v>85</v>
      </c>
      <c r="K732" s="235" t="str">
        <f>IF(J732&gt;=90,"Xuất sắc",IF(J732&gt;=80,"Tốt",IF(J732&gt;=65,"Khá",IF(J732&gt;50,"Trung bình",IF(J732&gt;=35,"Yếu",IF(J732&lt;5,"Kém"))))))</f>
        <v>Tốt</v>
      </c>
      <c r="L732" s="188" t="s">
        <v>1603</v>
      </c>
      <c r="M732" s="236" t="s">
        <v>1604</v>
      </c>
      <c r="N732" s="189" t="s">
        <v>1172</v>
      </c>
      <c r="O732" s="210"/>
    </row>
    <row r="733" spans="1:15" customFormat="1" ht="33">
      <c r="A733" s="211">
        <v>214</v>
      </c>
      <c r="B733" s="233" t="s">
        <v>1607</v>
      </c>
      <c r="C733" s="184" t="s">
        <v>1608</v>
      </c>
      <c r="D733" s="234" t="s">
        <v>1602</v>
      </c>
      <c r="E733" s="123">
        <v>19</v>
      </c>
      <c r="F733" s="123">
        <v>25</v>
      </c>
      <c r="G733" s="123">
        <v>18</v>
      </c>
      <c r="H733" s="123">
        <v>25</v>
      </c>
      <c r="I733" s="123">
        <v>0</v>
      </c>
      <c r="J733" s="123">
        <f t="shared" si="46"/>
        <v>87</v>
      </c>
      <c r="K733" s="235" t="str">
        <f t="shared" ref="K733:K775" si="47">IF(J733&gt;=90,"Xuất sắc",IF(J733&gt;=80,"Tốt",IF(J733&gt;=65,"Khá",IF(J733&gt;50,"Trung bình",IF(J733&gt;=35,"Yếu",IF(J733&lt;5,"Kém"))))))</f>
        <v>Tốt</v>
      </c>
      <c r="L733" s="188" t="s">
        <v>1603</v>
      </c>
      <c r="M733" s="236" t="s">
        <v>1604</v>
      </c>
      <c r="N733" s="189" t="s">
        <v>1172</v>
      </c>
      <c r="O733" s="210" t="s">
        <v>267</v>
      </c>
    </row>
    <row r="734" spans="1:15" customFormat="1" ht="33">
      <c r="A734" s="205">
        <v>215</v>
      </c>
      <c r="B734" s="233" t="s">
        <v>1609</v>
      </c>
      <c r="C734" s="184" t="s">
        <v>1610</v>
      </c>
      <c r="D734" s="234" t="s">
        <v>1602</v>
      </c>
      <c r="E734" s="123">
        <v>20</v>
      </c>
      <c r="F734" s="123">
        <v>25</v>
      </c>
      <c r="G734" s="123">
        <v>20</v>
      </c>
      <c r="H734" s="123">
        <v>25</v>
      </c>
      <c r="I734" s="123">
        <v>2</v>
      </c>
      <c r="J734" s="123">
        <f t="shared" si="46"/>
        <v>92</v>
      </c>
      <c r="K734" s="235" t="str">
        <f t="shared" si="47"/>
        <v>Xuất sắc</v>
      </c>
      <c r="L734" s="188" t="s">
        <v>1603</v>
      </c>
      <c r="M734" s="236" t="s">
        <v>1604</v>
      </c>
      <c r="N734" s="189" t="s">
        <v>1172</v>
      </c>
      <c r="O734" s="210"/>
    </row>
    <row r="735" spans="1:15" customFormat="1" ht="33">
      <c r="A735" s="211">
        <v>216</v>
      </c>
      <c r="B735" s="233" t="s">
        <v>1611</v>
      </c>
      <c r="C735" s="184" t="s">
        <v>1612</v>
      </c>
      <c r="D735" s="234" t="s">
        <v>1602</v>
      </c>
      <c r="E735" s="123">
        <v>17</v>
      </c>
      <c r="F735" s="123">
        <v>19</v>
      </c>
      <c r="G735" s="123">
        <v>18</v>
      </c>
      <c r="H735" s="123">
        <v>22</v>
      </c>
      <c r="I735" s="123">
        <v>0</v>
      </c>
      <c r="J735" s="123">
        <f t="shared" si="46"/>
        <v>76</v>
      </c>
      <c r="K735" s="235" t="str">
        <f t="shared" si="47"/>
        <v>Khá</v>
      </c>
      <c r="L735" s="188" t="s">
        <v>1603</v>
      </c>
      <c r="M735" s="236" t="s">
        <v>1604</v>
      </c>
      <c r="N735" s="189" t="s">
        <v>1172</v>
      </c>
      <c r="O735" s="210"/>
    </row>
    <row r="736" spans="1:15" customFormat="1" ht="33">
      <c r="A736" s="205">
        <v>217</v>
      </c>
      <c r="B736" s="233" t="s">
        <v>1613</v>
      </c>
      <c r="C736" s="184" t="s">
        <v>1614</v>
      </c>
      <c r="D736" s="234" t="s">
        <v>1602</v>
      </c>
      <c r="E736" s="127">
        <v>20</v>
      </c>
      <c r="F736" s="123">
        <v>25</v>
      </c>
      <c r="G736" s="123">
        <v>20</v>
      </c>
      <c r="H736" s="123">
        <v>25</v>
      </c>
      <c r="I736" s="123">
        <v>4</v>
      </c>
      <c r="J736" s="123">
        <f t="shared" si="46"/>
        <v>94</v>
      </c>
      <c r="K736" s="235" t="str">
        <f t="shared" si="47"/>
        <v>Xuất sắc</v>
      </c>
      <c r="L736" s="188" t="s">
        <v>1603</v>
      </c>
      <c r="M736" s="236" t="s">
        <v>1604</v>
      </c>
      <c r="N736" s="189" t="s">
        <v>1172</v>
      </c>
      <c r="O736" s="210"/>
    </row>
    <row r="737" spans="1:15" customFormat="1" ht="33">
      <c r="A737" s="211">
        <v>218</v>
      </c>
      <c r="B737" s="233" t="s">
        <v>1615</v>
      </c>
      <c r="C737" s="184" t="s">
        <v>1616</v>
      </c>
      <c r="D737" s="234" t="s">
        <v>1602</v>
      </c>
      <c r="E737" s="123">
        <v>20</v>
      </c>
      <c r="F737" s="123">
        <v>25</v>
      </c>
      <c r="G737" s="123">
        <v>20</v>
      </c>
      <c r="H737" s="123">
        <v>25</v>
      </c>
      <c r="I737" s="123">
        <v>3</v>
      </c>
      <c r="J737" s="123">
        <f t="shared" si="46"/>
        <v>93</v>
      </c>
      <c r="K737" s="235" t="str">
        <f t="shared" si="47"/>
        <v>Xuất sắc</v>
      </c>
      <c r="L737" s="188" t="s">
        <v>1603</v>
      </c>
      <c r="M737" s="236" t="s">
        <v>1604</v>
      </c>
      <c r="N737" s="189" t="s">
        <v>1172</v>
      </c>
      <c r="O737" s="210" t="s">
        <v>267</v>
      </c>
    </row>
    <row r="738" spans="1:15" customFormat="1" ht="33">
      <c r="A738" s="205">
        <v>219</v>
      </c>
      <c r="B738" s="233" t="s">
        <v>1617</v>
      </c>
      <c r="C738" s="184" t="s">
        <v>1618</v>
      </c>
      <c r="D738" s="234" t="s">
        <v>1602</v>
      </c>
      <c r="E738" s="237">
        <v>18</v>
      </c>
      <c r="F738" s="237">
        <v>22</v>
      </c>
      <c r="G738" s="237">
        <v>17</v>
      </c>
      <c r="H738" s="237">
        <v>20</v>
      </c>
      <c r="I738" s="237">
        <v>0</v>
      </c>
      <c r="J738" s="123">
        <f t="shared" si="46"/>
        <v>77</v>
      </c>
      <c r="K738" s="235" t="str">
        <f t="shared" si="47"/>
        <v>Khá</v>
      </c>
      <c r="L738" s="188" t="s">
        <v>1603</v>
      </c>
      <c r="M738" s="236" t="s">
        <v>1604</v>
      </c>
      <c r="N738" s="189" t="s">
        <v>1172</v>
      </c>
      <c r="O738" s="210"/>
    </row>
    <row r="739" spans="1:15" customFormat="1" ht="33">
      <c r="A739" s="211">
        <v>220</v>
      </c>
      <c r="B739" s="233" t="s">
        <v>1619</v>
      </c>
      <c r="C739" s="184" t="s">
        <v>1620</v>
      </c>
      <c r="D739" s="234" t="s">
        <v>1602</v>
      </c>
      <c r="E739" s="123">
        <v>20</v>
      </c>
      <c r="F739" s="123">
        <v>25</v>
      </c>
      <c r="G739" s="123">
        <v>20</v>
      </c>
      <c r="H739" s="123">
        <v>25</v>
      </c>
      <c r="I739" s="123">
        <v>2</v>
      </c>
      <c r="J739" s="123">
        <f t="shared" si="46"/>
        <v>92</v>
      </c>
      <c r="K739" s="235" t="str">
        <f t="shared" si="47"/>
        <v>Xuất sắc</v>
      </c>
      <c r="L739" s="188" t="s">
        <v>1603</v>
      </c>
      <c r="M739" s="236" t="s">
        <v>1604</v>
      </c>
      <c r="N739" s="189" t="s">
        <v>1172</v>
      </c>
      <c r="O739" s="210"/>
    </row>
    <row r="740" spans="1:15" customFormat="1" ht="33">
      <c r="A740" s="205">
        <v>221</v>
      </c>
      <c r="B740" s="233" t="s">
        <v>1621</v>
      </c>
      <c r="C740" s="184" t="s">
        <v>1622</v>
      </c>
      <c r="D740" s="234" t="s">
        <v>1602</v>
      </c>
      <c r="E740" s="237">
        <v>18</v>
      </c>
      <c r="F740" s="237">
        <v>22</v>
      </c>
      <c r="G740" s="237">
        <v>20</v>
      </c>
      <c r="H740" s="237">
        <v>21</v>
      </c>
      <c r="I740" s="237">
        <v>0</v>
      </c>
      <c r="J740" s="123">
        <f t="shared" si="46"/>
        <v>81</v>
      </c>
      <c r="K740" s="235" t="str">
        <f t="shared" si="47"/>
        <v>Tốt</v>
      </c>
      <c r="L740" s="188" t="s">
        <v>1603</v>
      </c>
      <c r="M740" s="236" t="s">
        <v>1604</v>
      </c>
      <c r="N740" s="189" t="s">
        <v>1172</v>
      </c>
      <c r="O740" s="210" t="s">
        <v>267</v>
      </c>
    </row>
    <row r="741" spans="1:15" customFormat="1" ht="33">
      <c r="A741" s="211">
        <v>222</v>
      </c>
      <c r="B741" s="233" t="s">
        <v>1623</v>
      </c>
      <c r="C741" s="184" t="s">
        <v>1624</v>
      </c>
      <c r="D741" s="234" t="s">
        <v>1602</v>
      </c>
      <c r="E741" s="237">
        <v>18</v>
      </c>
      <c r="F741" s="237">
        <v>23</v>
      </c>
      <c r="G741" s="237">
        <v>17</v>
      </c>
      <c r="H741" s="237">
        <v>21</v>
      </c>
      <c r="I741" s="237">
        <v>0</v>
      </c>
      <c r="J741" s="123">
        <f t="shared" si="46"/>
        <v>79</v>
      </c>
      <c r="K741" s="235" t="str">
        <f t="shared" si="47"/>
        <v>Khá</v>
      </c>
      <c r="L741" s="188" t="s">
        <v>1603</v>
      </c>
      <c r="M741" s="236" t="s">
        <v>1604</v>
      </c>
      <c r="N741" s="189" t="s">
        <v>1172</v>
      </c>
      <c r="O741" s="210" t="s">
        <v>267</v>
      </c>
    </row>
    <row r="742" spans="1:15" customFormat="1" ht="33">
      <c r="A742" s="211">
        <v>224</v>
      </c>
      <c r="B742" s="233" t="s">
        <v>1625</v>
      </c>
      <c r="C742" s="184" t="s">
        <v>1626</v>
      </c>
      <c r="D742" s="234" t="s">
        <v>1602</v>
      </c>
      <c r="E742" s="123">
        <v>18</v>
      </c>
      <c r="F742" s="123">
        <v>22</v>
      </c>
      <c r="G742" s="123">
        <v>18</v>
      </c>
      <c r="H742" s="123">
        <v>21</v>
      </c>
      <c r="I742" s="123">
        <v>0</v>
      </c>
      <c r="J742" s="123">
        <f t="shared" si="46"/>
        <v>79</v>
      </c>
      <c r="K742" s="125" t="str">
        <f t="shared" si="47"/>
        <v>Khá</v>
      </c>
      <c r="L742" s="188" t="s">
        <v>1603</v>
      </c>
      <c r="M742" s="236" t="s">
        <v>1604</v>
      </c>
      <c r="N742" s="189" t="s">
        <v>1172</v>
      </c>
      <c r="O742" s="210" t="s">
        <v>435</v>
      </c>
    </row>
    <row r="743" spans="1:15" customFormat="1" ht="33">
      <c r="A743" s="211">
        <v>226</v>
      </c>
      <c r="B743" s="233" t="s">
        <v>1627</v>
      </c>
      <c r="C743" s="184" t="s">
        <v>1628</v>
      </c>
      <c r="D743" s="234" t="s">
        <v>1602</v>
      </c>
      <c r="E743" s="123">
        <v>17</v>
      </c>
      <c r="F743" s="123">
        <v>21</v>
      </c>
      <c r="G743" s="123">
        <v>18</v>
      </c>
      <c r="H743" s="123">
        <v>20</v>
      </c>
      <c r="I743" s="123">
        <v>0</v>
      </c>
      <c r="J743" s="123">
        <f t="shared" si="46"/>
        <v>76</v>
      </c>
      <c r="K743" s="235" t="str">
        <f t="shared" si="47"/>
        <v>Khá</v>
      </c>
      <c r="L743" s="188" t="s">
        <v>1603</v>
      </c>
      <c r="M743" s="236" t="s">
        <v>1604</v>
      </c>
      <c r="N743" s="189" t="s">
        <v>1172</v>
      </c>
      <c r="O743" s="210"/>
    </row>
    <row r="744" spans="1:15" customFormat="1" ht="33">
      <c r="A744" s="205">
        <v>227</v>
      </c>
      <c r="B744" s="233" t="s">
        <v>1629</v>
      </c>
      <c r="C744" s="184" t="s">
        <v>1630</v>
      </c>
      <c r="D744" s="234" t="s">
        <v>1602</v>
      </c>
      <c r="E744" s="123">
        <v>20</v>
      </c>
      <c r="F744" s="123">
        <v>25</v>
      </c>
      <c r="G744" s="123">
        <v>20</v>
      </c>
      <c r="H744" s="123">
        <v>23</v>
      </c>
      <c r="I744" s="123">
        <v>2</v>
      </c>
      <c r="J744" s="123">
        <f t="shared" si="46"/>
        <v>90</v>
      </c>
      <c r="K744" s="235" t="str">
        <f t="shared" si="47"/>
        <v>Xuất sắc</v>
      </c>
      <c r="L744" s="188" t="s">
        <v>1603</v>
      </c>
      <c r="M744" s="236" t="s">
        <v>1604</v>
      </c>
      <c r="N744" s="189" t="s">
        <v>1172</v>
      </c>
      <c r="O744" s="210"/>
    </row>
    <row r="745" spans="1:15" customFormat="1" ht="33">
      <c r="A745" s="211">
        <v>228</v>
      </c>
      <c r="B745" s="233" t="s">
        <v>1631</v>
      </c>
      <c r="C745" s="184" t="s">
        <v>1632</v>
      </c>
      <c r="D745" s="234" t="s">
        <v>1602</v>
      </c>
      <c r="E745" s="123">
        <v>17</v>
      </c>
      <c r="F745" s="123">
        <v>19</v>
      </c>
      <c r="G745" s="123">
        <v>18</v>
      </c>
      <c r="H745" s="123">
        <v>20</v>
      </c>
      <c r="I745" s="123">
        <v>0</v>
      </c>
      <c r="J745" s="123">
        <f t="shared" si="46"/>
        <v>74</v>
      </c>
      <c r="K745" s="235" t="str">
        <f t="shared" si="47"/>
        <v>Khá</v>
      </c>
      <c r="L745" s="188" t="s">
        <v>1603</v>
      </c>
      <c r="M745" s="236" t="s">
        <v>1604</v>
      </c>
      <c r="N745" s="189" t="s">
        <v>1172</v>
      </c>
      <c r="O745" s="210" t="s">
        <v>267</v>
      </c>
    </row>
    <row r="746" spans="1:15" customFormat="1" ht="33">
      <c r="A746" s="205">
        <v>229</v>
      </c>
      <c r="B746" s="233" t="s">
        <v>1633</v>
      </c>
      <c r="C746" s="184" t="s">
        <v>1634</v>
      </c>
      <c r="D746" s="234" t="s">
        <v>1602</v>
      </c>
      <c r="E746" s="237">
        <v>17</v>
      </c>
      <c r="F746" s="237">
        <v>20</v>
      </c>
      <c r="G746" s="237">
        <v>17</v>
      </c>
      <c r="H746" s="237">
        <v>19</v>
      </c>
      <c r="I746" s="237">
        <v>0</v>
      </c>
      <c r="J746" s="123">
        <f t="shared" si="46"/>
        <v>73</v>
      </c>
      <c r="K746" s="235" t="str">
        <f t="shared" si="47"/>
        <v>Khá</v>
      </c>
      <c r="L746" s="188" t="s">
        <v>1603</v>
      </c>
      <c r="M746" s="236" t="s">
        <v>1604</v>
      </c>
      <c r="N746" s="189" t="s">
        <v>1172</v>
      </c>
      <c r="O746" s="210"/>
    </row>
    <row r="747" spans="1:15" customFormat="1" ht="33">
      <c r="A747" s="211">
        <v>230</v>
      </c>
      <c r="B747" s="233" t="s">
        <v>1635</v>
      </c>
      <c r="C747" s="184" t="s">
        <v>1636</v>
      </c>
      <c r="D747" s="234" t="s">
        <v>1602</v>
      </c>
      <c r="E747" s="123">
        <v>18</v>
      </c>
      <c r="F747" s="123">
        <v>25</v>
      </c>
      <c r="G747" s="123">
        <v>18</v>
      </c>
      <c r="H747" s="123">
        <v>25</v>
      </c>
      <c r="I747" s="123">
        <v>0</v>
      </c>
      <c r="J747" s="123">
        <f t="shared" si="46"/>
        <v>86</v>
      </c>
      <c r="K747" s="235" t="str">
        <f t="shared" si="47"/>
        <v>Tốt</v>
      </c>
      <c r="L747" s="188" t="s">
        <v>1603</v>
      </c>
      <c r="M747" s="236" t="s">
        <v>1604</v>
      </c>
      <c r="N747" s="189" t="s">
        <v>1172</v>
      </c>
      <c r="O747" s="210" t="s">
        <v>267</v>
      </c>
    </row>
    <row r="748" spans="1:15" customFormat="1" ht="33">
      <c r="A748" s="205">
        <v>231</v>
      </c>
      <c r="B748" s="233" t="s">
        <v>1637</v>
      </c>
      <c r="C748" s="184" t="s">
        <v>1638</v>
      </c>
      <c r="D748" s="234" t="s">
        <v>1602</v>
      </c>
      <c r="E748" s="123">
        <v>18</v>
      </c>
      <c r="F748" s="123">
        <v>25</v>
      </c>
      <c r="G748" s="123">
        <v>18</v>
      </c>
      <c r="H748" s="123">
        <v>20</v>
      </c>
      <c r="I748" s="123">
        <v>0</v>
      </c>
      <c r="J748" s="123">
        <f t="shared" si="46"/>
        <v>81</v>
      </c>
      <c r="K748" s="235" t="str">
        <f t="shared" si="47"/>
        <v>Tốt</v>
      </c>
      <c r="L748" s="188" t="s">
        <v>1603</v>
      </c>
      <c r="M748" s="236" t="s">
        <v>1604</v>
      </c>
      <c r="N748" s="189" t="s">
        <v>1172</v>
      </c>
      <c r="O748" s="210" t="s">
        <v>267</v>
      </c>
    </row>
    <row r="749" spans="1:15" customFormat="1" ht="33">
      <c r="A749" s="211">
        <v>232</v>
      </c>
      <c r="B749" s="238" t="s">
        <v>1639</v>
      </c>
      <c r="C749" s="184" t="s">
        <v>1640</v>
      </c>
      <c r="D749" s="234" t="s">
        <v>1602</v>
      </c>
      <c r="E749" s="123">
        <v>17</v>
      </c>
      <c r="F749" s="123">
        <v>22</v>
      </c>
      <c r="G749" s="123">
        <v>18</v>
      </c>
      <c r="H749" s="123">
        <v>22</v>
      </c>
      <c r="I749" s="123">
        <v>0</v>
      </c>
      <c r="J749" s="123">
        <f t="shared" si="46"/>
        <v>79</v>
      </c>
      <c r="K749" s="235" t="str">
        <f t="shared" si="47"/>
        <v>Khá</v>
      </c>
      <c r="L749" s="188" t="s">
        <v>1603</v>
      </c>
      <c r="M749" s="236" t="s">
        <v>1604</v>
      </c>
      <c r="N749" s="189" t="s">
        <v>1172</v>
      </c>
      <c r="O749" s="210"/>
    </row>
    <row r="750" spans="1:15" customFormat="1" ht="33">
      <c r="A750" s="205">
        <v>233</v>
      </c>
      <c r="B750" s="233" t="s">
        <v>1641</v>
      </c>
      <c r="C750" s="184" t="s">
        <v>1642</v>
      </c>
      <c r="D750" s="234" t="s">
        <v>1602</v>
      </c>
      <c r="E750" s="123">
        <v>17</v>
      </c>
      <c r="F750" s="123">
        <v>23</v>
      </c>
      <c r="G750" s="123">
        <v>18</v>
      </c>
      <c r="H750" s="123">
        <v>20</v>
      </c>
      <c r="I750" s="123">
        <v>0</v>
      </c>
      <c r="J750" s="123">
        <f t="shared" si="46"/>
        <v>78</v>
      </c>
      <c r="K750" s="235" t="str">
        <f t="shared" si="47"/>
        <v>Khá</v>
      </c>
      <c r="L750" s="188" t="s">
        <v>1603</v>
      </c>
      <c r="M750" s="236" t="s">
        <v>1604</v>
      </c>
      <c r="N750" s="189" t="s">
        <v>1172</v>
      </c>
      <c r="O750" s="210"/>
    </row>
    <row r="751" spans="1:15" customFormat="1" ht="33">
      <c r="A751" s="211">
        <v>234</v>
      </c>
      <c r="B751" s="238" t="s">
        <v>1643</v>
      </c>
      <c r="C751" s="184" t="s">
        <v>1644</v>
      </c>
      <c r="D751" s="234" t="s">
        <v>1602</v>
      </c>
      <c r="E751" s="123">
        <v>20</v>
      </c>
      <c r="F751" s="123">
        <v>25</v>
      </c>
      <c r="G751" s="123">
        <v>18</v>
      </c>
      <c r="H751" s="123">
        <v>25</v>
      </c>
      <c r="I751" s="123">
        <v>6</v>
      </c>
      <c r="J751" s="123">
        <f t="shared" si="46"/>
        <v>94</v>
      </c>
      <c r="K751" s="235" t="str">
        <f t="shared" si="47"/>
        <v>Xuất sắc</v>
      </c>
      <c r="L751" s="188" t="s">
        <v>1603</v>
      </c>
      <c r="M751" s="236" t="s">
        <v>1604</v>
      </c>
      <c r="N751" s="189" t="s">
        <v>1172</v>
      </c>
      <c r="O751" s="210"/>
    </row>
    <row r="752" spans="1:15" customFormat="1" ht="33">
      <c r="A752" s="205">
        <v>235</v>
      </c>
      <c r="B752" s="233" t="s">
        <v>1645</v>
      </c>
      <c r="C752" s="184" t="s">
        <v>1646</v>
      </c>
      <c r="D752" s="234" t="s">
        <v>1602</v>
      </c>
      <c r="E752" s="123">
        <v>20</v>
      </c>
      <c r="F752" s="123">
        <v>25</v>
      </c>
      <c r="G752" s="123">
        <v>20</v>
      </c>
      <c r="H752" s="123">
        <v>25</v>
      </c>
      <c r="I752" s="123">
        <v>4</v>
      </c>
      <c r="J752" s="123">
        <f t="shared" si="46"/>
        <v>94</v>
      </c>
      <c r="K752" s="235" t="str">
        <f t="shared" si="47"/>
        <v>Xuất sắc</v>
      </c>
      <c r="L752" s="188" t="s">
        <v>1603</v>
      </c>
      <c r="M752" s="236" t="s">
        <v>1604</v>
      </c>
      <c r="N752" s="189" t="s">
        <v>1172</v>
      </c>
      <c r="O752" s="210"/>
    </row>
    <row r="753" spans="1:15" customFormat="1" ht="33">
      <c r="A753" s="211">
        <v>236</v>
      </c>
      <c r="B753" s="233" t="s">
        <v>1647</v>
      </c>
      <c r="C753" s="184" t="s">
        <v>1648</v>
      </c>
      <c r="D753" s="234" t="s">
        <v>1602</v>
      </c>
      <c r="E753" s="123">
        <v>18</v>
      </c>
      <c r="F753" s="123">
        <v>25</v>
      </c>
      <c r="G753" s="123">
        <v>18</v>
      </c>
      <c r="H753" s="123">
        <v>25</v>
      </c>
      <c r="I753" s="123">
        <v>0</v>
      </c>
      <c r="J753" s="123">
        <f t="shared" si="46"/>
        <v>86</v>
      </c>
      <c r="K753" s="235" t="str">
        <f t="shared" si="47"/>
        <v>Tốt</v>
      </c>
      <c r="L753" s="188" t="s">
        <v>1603</v>
      </c>
      <c r="M753" s="236" t="s">
        <v>1604</v>
      </c>
      <c r="N753" s="189" t="s">
        <v>1172</v>
      </c>
      <c r="O753" s="210" t="s">
        <v>267</v>
      </c>
    </row>
    <row r="754" spans="1:15" customFormat="1" ht="33">
      <c r="A754" s="205">
        <v>237</v>
      </c>
      <c r="B754" s="233" t="s">
        <v>1649</v>
      </c>
      <c r="C754" s="184" t="s">
        <v>1650</v>
      </c>
      <c r="D754" s="234" t="s">
        <v>1602</v>
      </c>
      <c r="E754" s="123">
        <v>17</v>
      </c>
      <c r="F754" s="123">
        <v>25</v>
      </c>
      <c r="G754" s="123">
        <v>18</v>
      </c>
      <c r="H754" s="123">
        <v>25</v>
      </c>
      <c r="I754" s="123">
        <v>0</v>
      </c>
      <c r="J754" s="123">
        <f t="shared" si="46"/>
        <v>85</v>
      </c>
      <c r="K754" s="235" t="str">
        <f t="shared" si="47"/>
        <v>Tốt</v>
      </c>
      <c r="L754" s="188" t="s">
        <v>1603</v>
      </c>
      <c r="M754" s="236" t="s">
        <v>1604</v>
      </c>
      <c r="N754" s="189" t="s">
        <v>1172</v>
      </c>
      <c r="O754" s="210"/>
    </row>
    <row r="755" spans="1:15" customFormat="1" ht="33">
      <c r="A755" s="211">
        <v>238</v>
      </c>
      <c r="B755" s="233" t="s">
        <v>1651</v>
      </c>
      <c r="C755" s="184" t="s">
        <v>1652</v>
      </c>
      <c r="D755" s="234" t="s">
        <v>1602</v>
      </c>
      <c r="E755" s="123">
        <v>18</v>
      </c>
      <c r="F755" s="123">
        <v>25</v>
      </c>
      <c r="G755" s="123">
        <v>18</v>
      </c>
      <c r="H755" s="123">
        <v>25</v>
      </c>
      <c r="I755" s="123">
        <v>0</v>
      </c>
      <c r="J755" s="123">
        <f t="shared" si="46"/>
        <v>86</v>
      </c>
      <c r="K755" s="235" t="str">
        <f t="shared" si="47"/>
        <v>Tốt</v>
      </c>
      <c r="L755" s="188" t="s">
        <v>1603</v>
      </c>
      <c r="M755" s="236" t="s">
        <v>1604</v>
      </c>
      <c r="N755" s="189" t="s">
        <v>1172</v>
      </c>
      <c r="O755" s="210" t="s">
        <v>267</v>
      </c>
    </row>
    <row r="756" spans="1:15" customFormat="1" ht="33">
      <c r="A756" s="205">
        <v>239</v>
      </c>
      <c r="B756" s="233" t="s">
        <v>1653</v>
      </c>
      <c r="C756" s="184" t="s">
        <v>1654</v>
      </c>
      <c r="D756" s="234" t="s">
        <v>1602</v>
      </c>
      <c r="E756" s="123">
        <v>18</v>
      </c>
      <c r="F756" s="123">
        <v>22</v>
      </c>
      <c r="G756" s="123">
        <v>18</v>
      </c>
      <c r="H756" s="123">
        <v>20</v>
      </c>
      <c r="I756" s="123">
        <v>2</v>
      </c>
      <c r="J756" s="123">
        <f t="shared" si="46"/>
        <v>80</v>
      </c>
      <c r="K756" s="235" t="str">
        <f t="shared" si="47"/>
        <v>Tốt</v>
      </c>
      <c r="L756" s="188" t="s">
        <v>1603</v>
      </c>
      <c r="M756" s="236" t="s">
        <v>1604</v>
      </c>
      <c r="N756" s="189" t="s">
        <v>1172</v>
      </c>
      <c r="O756" s="210"/>
    </row>
    <row r="757" spans="1:15" customFormat="1" ht="33">
      <c r="A757" s="211">
        <v>240</v>
      </c>
      <c r="B757" s="233" t="s">
        <v>1655</v>
      </c>
      <c r="C757" s="184" t="s">
        <v>1656</v>
      </c>
      <c r="D757" s="234" t="s">
        <v>1602</v>
      </c>
      <c r="E757" s="123">
        <v>18</v>
      </c>
      <c r="F757" s="123">
        <v>20</v>
      </c>
      <c r="G757" s="123">
        <v>18</v>
      </c>
      <c r="H757" s="123">
        <v>20</v>
      </c>
      <c r="I757" s="123">
        <v>2</v>
      </c>
      <c r="J757" s="123">
        <f t="shared" si="46"/>
        <v>78</v>
      </c>
      <c r="K757" s="235" t="str">
        <f t="shared" si="47"/>
        <v>Khá</v>
      </c>
      <c r="L757" s="188" t="s">
        <v>1603</v>
      </c>
      <c r="M757" s="236" t="s">
        <v>1604</v>
      </c>
      <c r="N757" s="189" t="s">
        <v>1172</v>
      </c>
      <c r="O757" s="210"/>
    </row>
    <row r="758" spans="1:15" customFormat="1" ht="33">
      <c r="A758" s="205">
        <v>241</v>
      </c>
      <c r="B758" s="233" t="s">
        <v>1657</v>
      </c>
      <c r="C758" s="184" t="s">
        <v>1658</v>
      </c>
      <c r="D758" s="234" t="s">
        <v>1602</v>
      </c>
      <c r="E758" s="123">
        <v>19</v>
      </c>
      <c r="F758" s="123">
        <v>21</v>
      </c>
      <c r="G758" s="123">
        <v>18</v>
      </c>
      <c r="H758" s="123">
        <v>20</v>
      </c>
      <c r="I758" s="123">
        <v>4</v>
      </c>
      <c r="J758" s="123">
        <f t="shared" si="46"/>
        <v>82</v>
      </c>
      <c r="K758" s="235" t="str">
        <f t="shared" si="47"/>
        <v>Tốt</v>
      </c>
      <c r="L758" s="188" t="s">
        <v>1603</v>
      </c>
      <c r="M758" s="236" t="s">
        <v>1604</v>
      </c>
      <c r="N758" s="189" t="s">
        <v>1172</v>
      </c>
      <c r="O758" s="210" t="s">
        <v>267</v>
      </c>
    </row>
    <row r="759" spans="1:15" customFormat="1" ht="33">
      <c r="A759" s="211">
        <v>242</v>
      </c>
      <c r="B759" s="233" t="s">
        <v>1659</v>
      </c>
      <c r="C759" s="184" t="s">
        <v>1660</v>
      </c>
      <c r="D759" s="234" t="s">
        <v>1602</v>
      </c>
      <c r="E759" s="123">
        <v>19</v>
      </c>
      <c r="F759" s="123">
        <v>22</v>
      </c>
      <c r="G759" s="123">
        <v>18</v>
      </c>
      <c r="H759" s="123">
        <v>21</v>
      </c>
      <c r="I759" s="123">
        <v>0</v>
      </c>
      <c r="J759" s="123">
        <f t="shared" si="46"/>
        <v>80</v>
      </c>
      <c r="K759" s="235" t="str">
        <f t="shared" si="47"/>
        <v>Tốt</v>
      </c>
      <c r="L759" s="188" t="s">
        <v>1603</v>
      </c>
      <c r="M759" s="236" t="s">
        <v>1604</v>
      </c>
      <c r="N759" s="189" t="s">
        <v>1172</v>
      </c>
      <c r="O759" s="210"/>
    </row>
    <row r="760" spans="1:15" customFormat="1" ht="33">
      <c r="A760" s="205">
        <v>243</v>
      </c>
      <c r="B760" s="233" t="s">
        <v>1661</v>
      </c>
      <c r="C760" s="184" t="s">
        <v>1662</v>
      </c>
      <c r="D760" s="234" t="s">
        <v>1602</v>
      </c>
      <c r="E760" s="123">
        <v>17</v>
      </c>
      <c r="F760" s="123">
        <v>25</v>
      </c>
      <c r="G760" s="123">
        <v>18</v>
      </c>
      <c r="H760" s="123">
        <v>25</v>
      </c>
      <c r="I760" s="123">
        <v>0</v>
      </c>
      <c r="J760" s="123">
        <f t="shared" si="46"/>
        <v>85</v>
      </c>
      <c r="K760" s="235" t="str">
        <f t="shared" si="47"/>
        <v>Tốt</v>
      </c>
      <c r="L760" s="188" t="s">
        <v>1603</v>
      </c>
      <c r="M760" s="236" t="s">
        <v>1604</v>
      </c>
      <c r="N760" s="189" t="s">
        <v>1172</v>
      </c>
      <c r="O760" s="210"/>
    </row>
    <row r="761" spans="1:15" customFormat="1" ht="33">
      <c r="A761" s="211">
        <v>244</v>
      </c>
      <c r="B761" s="233" t="s">
        <v>1663</v>
      </c>
      <c r="C761" s="184" t="s">
        <v>1664</v>
      </c>
      <c r="D761" s="234" t="s">
        <v>1602</v>
      </c>
      <c r="E761" s="237">
        <v>18</v>
      </c>
      <c r="F761" s="237">
        <v>20</v>
      </c>
      <c r="G761" s="237">
        <v>17</v>
      </c>
      <c r="H761" s="237">
        <v>20</v>
      </c>
      <c r="I761" s="237">
        <v>0</v>
      </c>
      <c r="J761" s="123">
        <f t="shared" si="46"/>
        <v>75</v>
      </c>
      <c r="K761" s="235" t="str">
        <f t="shared" si="47"/>
        <v>Khá</v>
      </c>
      <c r="L761" s="188" t="s">
        <v>1603</v>
      </c>
      <c r="M761" s="236" t="s">
        <v>1604</v>
      </c>
      <c r="N761" s="189" t="s">
        <v>1172</v>
      </c>
      <c r="O761" s="210" t="s">
        <v>267</v>
      </c>
    </row>
    <row r="762" spans="1:15" customFormat="1" ht="33">
      <c r="A762" s="205">
        <v>245</v>
      </c>
      <c r="B762" s="238" t="s">
        <v>1665</v>
      </c>
      <c r="C762" s="184" t="s">
        <v>1666</v>
      </c>
      <c r="D762" s="239" t="s">
        <v>1602</v>
      </c>
      <c r="E762" s="237">
        <v>17</v>
      </c>
      <c r="F762" s="237">
        <v>22</v>
      </c>
      <c r="G762" s="237">
        <v>18</v>
      </c>
      <c r="H762" s="237">
        <v>20</v>
      </c>
      <c r="I762" s="237">
        <v>0</v>
      </c>
      <c r="J762" s="123">
        <f t="shared" si="46"/>
        <v>77</v>
      </c>
      <c r="K762" s="235" t="str">
        <f t="shared" si="47"/>
        <v>Khá</v>
      </c>
      <c r="L762" s="188" t="s">
        <v>1603</v>
      </c>
      <c r="M762" s="236" t="s">
        <v>1604</v>
      </c>
      <c r="N762" s="189" t="s">
        <v>1172</v>
      </c>
      <c r="O762" s="210"/>
    </row>
    <row r="763" spans="1:15" customFormat="1" ht="33">
      <c r="A763" s="211">
        <v>246</v>
      </c>
      <c r="B763" s="238" t="s">
        <v>1667</v>
      </c>
      <c r="C763" s="184" t="s">
        <v>1668</v>
      </c>
      <c r="D763" s="240" t="s">
        <v>1602</v>
      </c>
      <c r="E763" s="237">
        <v>17</v>
      </c>
      <c r="F763" s="237">
        <v>20</v>
      </c>
      <c r="G763" s="237">
        <v>18</v>
      </c>
      <c r="H763" s="237">
        <v>22</v>
      </c>
      <c r="I763" s="237">
        <v>0</v>
      </c>
      <c r="J763" s="123">
        <f t="shared" si="46"/>
        <v>77</v>
      </c>
      <c r="K763" s="235" t="str">
        <f t="shared" si="47"/>
        <v>Khá</v>
      </c>
      <c r="L763" s="188" t="s">
        <v>1603</v>
      </c>
      <c r="M763" s="236" t="s">
        <v>1604</v>
      </c>
      <c r="N763" s="189" t="s">
        <v>1172</v>
      </c>
      <c r="O763" s="210" t="s">
        <v>267</v>
      </c>
    </row>
    <row r="764" spans="1:15" customFormat="1" ht="33">
      <c r="A764" s="205">
        <v>247</v>
      </c>
      <c r="B764" s="238" t="s">
        <v>1669</v>
      </c>
      <c r="C764" s="184" t="s">
        <v>1670</v>
      </c>
      <c r="D764" s="239" t="s">
        <v>1602</v>
      </c>
      <c r="E764" s="123">
        <v>20</v>
      </c>
      <c r="F764" s="123">
        <v>23</v>
      </c>
      <c r="G764" s="123">
        <v>20</v>
      </c>
      <c r="H764" s="123">
        <v>24</v>
      </c>
      <c r="I764" s="123">
        <v>4</v>
      </c>
      <c r="J764" s="123">
        <f t="shared" si="46"/>
        <v>91</v>
      </c>
      <c r="K764" s="235" t="str">
        <f t="shared" si="47"/>
        <v>Xuất sắc</v>
      </c>
      <c r="L764" s="188" t="s">
        <v>1603</v>
      </c>
      <c r="M764" s="236" t="s">
        <v>1604</v>
      </c>
      <c r="N764" s="189" t="s">
        <v>1172</v>
      </c>
      <c r="O764" s="210"/>
    </row>
    <row r="765" spans="1:15" customFormat="1" ht="33">
      <c r="A765" s="211">
        <v>248</v>
      </c>
      <c r="B765" s="238" t="s">
        <v>1671</v>
      </c>
      <c r="C765" s="184" t="s">
        <v>1672</v>
      </c>
      <c r="D765" s="239" t="s">
        <v>1602</v>
      </c>
      <c r="E765" s="237">
        <v>18</v>
      </c>
      <c r="F765" s="237">
        <v>25</v>
      </c>
      <c r="G765" s="237">
        <v>18</v>
      </c>
      <c r="H765" s="237">
        <v>25</v>
      </c>
      <c r="I765" s="237">
        <v>0</v>
      </c>
      <c r="J765" s="123">
        <f t="shared" si="46"/>
        <v>86</v>
      </c>
      <c r="K765" s="235" t="str">
        <f t="shared" si="47"/>
        <v>Tốt</v>
      </c>
      <c r="L765" s="188" t="s">
        <v>1603</v>
      </c>
      <c r="M765" s="236" t="s">
        <v>1604</v>
      </c>
      <c r="N765" s="189" t="s">
        <v>1172</v>
      </c>
      <c r="O765" s="210" t="s">
        <v>267</v>
      </c>
    </row>
    <row r="766" spans="1:15" customFormat="1" ht="33">
      <c r="A766" s="205">
        <v>249</v>
      </c>
      <c r="B766" s="238" t="s">
        <v>1673</v>
      </c>
      <c r="C766" s="184" t="s">
        <v>1674</v>
      </c>
      <c r="D766" s="239" t="s">
        <v>1602</v>
      </c>
      <c r="E766" s="237">
        <v>20</v>
      </c>
      <c r="F766" s="237">
        <v>22</v>
      </c>
      <c r="G766" s="237">
        <v>20</v>
      </c>
      <c r="H766" s="237">
        <v>22</v>
      </c>
      <c r="I766" s="237">
        <v>4</v>
      </c>
      <c r="J766" s="123">
        <f t="shared" si="46"/>
        <v>88</v>
      </c>
      <c r="K766" s="235" t="str">
        <f t="shared" si="47"/>
        <v>Tốt</v>
      </c>
      <c r="L766" s="188" t="s">
        <v>1603</v>
      </c>
      <c r="M766" s="236" t="s">
        <v>1604</v>
      </c>
      <c r="N766" s="189" t="s">
        <v>1172</v>
      </c>
      <c r="O766" s="210"/>
    </row>
    <row r="767" spans="1:15" customFormat="1" ht="33">
      <c r="A767" s="211">
        <v>250</v>
      </c>
      <c r="B767" s="238" t="s">
        <v>1675</v>
      </c>
      <c r="C767" s="184" t="s">
        <v>1676</v>
      </c>
      <c r="D767" s="239" t="s">
        <v>1602</v>
      </c>
      <c r="E767" s="123">
        <v>20</v>
      </c>
      <c r="F767" s="123">
        <v>25</v>
      </c>
      <c r="G767" s="123">
        <v>20</v>
      </c>
      <c r="H767" s="123">
        <v>22</v>
      </c>
      <c r="I767" s="123">
        <v>4</v>
      </c>
      <c r="J767" s="123">
        <f t="shared" si="46"/>
        <v>91</v>
      </c>
      <c r="K767" s="235" t="str">
        <f t="shared" si="47"/>
        <v>Xuất sắc</v>
      </c>
      <c r="L767" s="188" t="s">
        <v>1603</v>
      </c>
      <c r="M767" s="236" t="s">
        <v>1604</v>
      </c>
      <c r="N767" s="189" t="s">
        <v>1172</v>
      </c>
      <c r="O767" s="210"/>
    </row>
    <row r="768" spans="1:15" customFormat="1" ht="33">
      <c r="A768" s="205">
        <v>251</v>
      </c>
      <c r="B768" s="238" t="s">
        <v>1677</v>
      </c>
      <c r="C768" s="184" t="s">
        <v>1678</v>
      </c>
      <c r="D768" s="239" t="s">
        <v>1602</v>
      </c>
      <c r="E768" s="237">
        <v>15</v>
      </c>
      <c r="F768" s="237">
        <v>12</v>
      </c>
      <c r="G768" s="237">
        <v>12</v>
      </c>
      <c r="H768" s="237">
        <v>10</v>
      </c>
      <c r="I768" s="237">
        <v>0</v>
      </c>
      <c r="J768" s="123">
        <f t="shared" si="46"/>
        <v>49</v>
      </c>
      <c r="K768" s="235" t="str">
        <f t="shared" si="47"/>
        <v>Yếu</v>
      </c>
      <c r="L768" s="188" t="s">
        <v>1603</v>
      </c>
      <c r="M768" s="236" t="s">
        <v>1604</v>
      </c>
      <c r="N768" s="189" t="s">
        <v>1172</v>
      </c>
      <c r="O768" s="210" t="s">
        <v>435</v>
      </c>
    </row>
    <row r="769" spans="1:15" customFormat="1" ht="33">
      <c r="A769" s="211">
        <v>252</v>
      </c>
      <c r="B769" s="238" t="s">
        <v>1679</v>
      </c>
      <c r="C769" s="184" t="s">
        <v>1680</v>
      </c>
      <c r="D769" s="239" t="s">
        <v>1602</v>
      </c>
      <c r="E769" s="123">
        <v>20</v>
      </c>
      <c r="F769" s="123">
        <v>25</v>
      </c>
      <c r="G769" s="123">
        <v>20</v>
      </c>
      <c r="H769" s="123">
        <v>22</v>
      </c>
      <c r="I769" s="123">
        <v>4</v>
      </c>
      <c r="J769" s="123">
        <f t="shared" si="46"/>
        <v>91</v>
      </c>
      <c r="K769" s="235" t="str">
        <f t="shared" si="47"/>
        <v>Xuất sắc</v>
      </c>
      <c r="L769" s="188" t="s">
        <v>1603</v>
      </c>
      <c r="M769" s="236" t="s">
        <v>1604</v>
      </c>
      <c r="N769" s="189" t="s">
        <v>1172</v>
      </c>
      <c r="O769" s="210"/>
    </row>
    <row r="770" spans="1:15" customFormat="1" ht="33">
      <c r="A770" s="205">
        <v>253</v>
      </c>
      <c r="B770" s="238" t="s">
        <v>1681</v>
      </c>
      <c r="C770" s="184" t="s">
        <v>1682</v>
      </c>
      <c r="D770" s="239" t="s">
        <v>1602</v>
      </c>
      <c r="E770" s="237">
        <v>18</v>
      </c>
      <c r="F770" s="237">
        <v>23</v>
      </c>
      <c r="G770" s="237">
        <v>17</v>
      </c>
      <c r="H770" s="237">
        <v>21</v>
      </c>
      <c r="I770" s="237">
        <v>0</v>
      </c>
      <c r="J770" s="123">
        <f t="shared" si="46"/>
        <v>79</v>
      </c>
      <c r="K770" s="235" t="str">
        <f t="shared" si="47"/>
        <v>Khá</v>
      </c>
      <c r="L770" s="188" t="s">
        <v>1603</v>
      </c>
      <c r="M770" s="236" t="s">
        <v>1604</v>
      </c>
      <c r="N770" s="189" t="s">
        <v>1172</v>
      </c>
      <c r="O770" s="210" t="s">
        <v>435</v>
      </c>
    </row>
    <row r="771" spans="1:15" customFormat="1" ht="33">
      <c r="A771" s="211">
        <v>254</v>
      </c>
      <c r="B771" s="238" t="s">
        <v>1683</v>
      </c>
      <c r="C771" s="184" t="s">
        <v>1684</v>
      </c>
      <c r="D771" s="239" t="s">
        <v>1602</v>
      </c>
      <c r="E771" s="123">
        <v>20</v>
      </c>
      <c r="F771" s="123">
        <v>23</v>
      </c>
      <c r="G771" s="123">
        <v>20</v>
      </c>
      <c r="H771" s="123">
        <v>22</v>
      </c>
      <c r="I771" s="123">
        <v>4</v>
      </c>
      <c r="J771" s="123">
        <f t="shared" si="46"/>
        <v>89</v>
      </c>
      <c r="K771" s="235" t="str">
        <f t="shared" si="47"/>
        <v>Tốt</v>
      </c>
      <c r="L771" s="188" t="s">
        <v>1603</v>
      </c>
      <c r="M771" s="236" t="s">
        <v>1604</v>
      </c>
      <c r="N771" s="189" t="s">
        <v>1172</v>
      </c>
      <c r="O771" s="210"/>
    </row>
    <row r="772" spans="1:15" customFormat="1" ht="33">
      <c r="A772" s="205">
        <v>255</v>
      </c>
      <c r="B772" s="238" t="s">
        <v>1685</v>
      </c>
      <c r="C772" s="184" t="s">
        <v>1686</v>
      </c>
      <c r="D772" s="239" t="s">
        <v>1602</v>
      </c>
      <c r="E772" s="237">
        <v>18</v>
      </c>
      <c r="F772" s="237">
        <v>22</v>
      </c>
      <c r="G772" s="237">
        <v>18</v>
      </c>
      <c r="H772" s="237">
        <v>20</v>
      </c>
      <c r="I772" s="237">
        <v>0</v>
      </c>
      <c r="J772" s="123">
        <f t="shared" si="46"/>
        <v>78</v>
      </c>
      <c r="K772" s="235" t="str">
        <f t="shared" si="47"/>
        <v>Khá</v>
      </c>
      <c r="L772" s="188" t="s">
        <v>1603</v>
      </c>
      <c r="M772" s="236" t="s">
        <v>1604</v>
      </c>
      <c r="N772" s="189" t="s">
        <v>1172</v>
      </c>
      <c r="O772" s="210"/>
    </row>
    <row r="773" spans="1:15" customFormat="1" ht="33">
      <c r="A773" s="211">
        <v>256</v>
      </c>
      <c r="B773" s="233" t="s">
        <v>1687</v>
      </c>
      <c r="C773" s="184" t="s">
        <v>1688</v>
      </c>
      <c r="D773" s="234" t="s">
        <v>1602</v>
      </c>
      <c r="E773" s="123">
        <v>17</v>
      </c>
      <c r="F773" s="123">
        <v>25</v>
      </c>
      <c r="G773" s="123">
        <v>18</v>
      </c>
      <c r="H773" s="123">
        <v>24</v>
      </c>
      <c r="I773" s="123">
        <v>0</v>
      </c>
      <c r="J773" s="123">
        <f t="shared" si="46"/>
        <v>84</v>
      </c>
      <c r="K773" s="235" t="str">
        <f t="shared" si="47"/>
        <v>Tốt</v>
      </c>
      <c r="L773" s="188" t="s">
        <v>1603</v>
      </c>
      <c r="M773" s="236" t="s">
        <v>1604</v>
      </c>
      <c r="N773" s="189" t="s">
        <v>1172</v>
      </c>
      <c r="O773" s="210" t="s">
        <v>267</v>
      </c>
    </row>
    <row r="774" spans="1:15" customFormat="1" ht="33">
      <c r="A774" s="205">
        <v>257</v>
      </c>
      <c r="B774" s="233" t="s">
        <v>1689</v>
      </c>
      <c r="C774" s="184" t="s">
        <v>1690</v>
      </c>
      <c r="D774" s="234" t="s">
        <v>1602</v>
      </c>
      <c r="E774" s="123">
        <v>17</v>
      </c>
      <c r="F774" s="123">
        <v>25</v>
      </c>
      <c r="G774" s="123">
        <v>18</v>
      </c>
      <c r="H774" s="123">
        <v>24</v>
      </c>
      <c r="I774" s="123">
        <v>0</v>
      </c>
      <c r="J774" s="123">
        <f t="shared" si="46"/>
        <v>84</v>
      </c>
      <c r="K774" s="235" t="str">
        <f t="shared" si="47"/>
        <v>Tốt</v>
      </c>
      <c r="L774" s="188" t="s">
        <v>1603</v>
      </c>
      <c r="M774" s="236" t="s">
        <v>1604</v>
      </c>
      <c r="N774" s="189" t="s">
        <v>1172</v>
      </c>
      <c r="O774" s="210" t="s">
        <v>267</v>
      </c>
    </row>
    <row r="775" spans="1:15" customFormat="1" ht="33">
      <c r="A775" s="211">
        <v>258</v>
      </c>
      <c r="B775" s="233" t="s">
        <v>1691</v>
      </c>
      <c r="C775" s="184" t="s">
        <v>1692</v>
      </c>
      <c r="D775" s="234" t="s">
        <v>1602</v>
      </c>
      <c r="E775" s="123">
        <v>20</v>
      </c>
      <c r="F775" s="123">
        <v>22</v>
      </c>
      <c r="G775" s="123">
        <v>20</v>
      </c>
      <c r="H775" s="123">
        <v>20</v>
      </c>
      <c r="I775" s="123">
        <v>4</v>
      </c>
      <c r="J775" s="123">
        <f t="shared" si="46"/>
        <v>86</v>
      </c>
      <c r="K775" s="235" t="str">
        <f t="shared" si="47"/>
        <v>Tốt</v>
      </c>
      <c r="L775" s="188" t="s">
        <v>1603</v>
      </c>
      <c r="M775" s="241" t="s">
        <v>1604</v>
      </c>
      <c r="N775" s="189" t="s">
        <v>1172</v>
      </c>
      <c r="O775" s="210"/>
    </row>
    <row r="776" spans="1:15" customFormat="1" ht="33">
      <c r="A776" s="205">
        <v>259</v>
      </c>
      <c r="B776" s="233" t="s">
        <v>1693</v>
      </c>
      <c r="C776" s="184" t="s">
        <v>1694</v>
      </c>
      <c r="D776" s="234" t="s">
        <v>1695</v>
      </c>
      <c r="E776" s="123">
        <v>15</v>
      </c>
      <c r="F776" s="123">
        <v>17</v>
      </c>
      <c r="G776" s="123">
        <v>15</v>
      </c>
      <c r="H776" s="123">
        <v>15</v>
      </c>
      <c r="I776" s="123">
        <v>0</v>
      </c>
      <c r="J776" s="242">
        <f>SUM(E776:I776)</f>
        <v>62</v>
      </c>
      <c r="K776" s="235" t="str">
        <f>IF(J776&gt;=90,"Xuất sắc",IF(J776&gt;=80,"Tốt",IF(J776&gt;=65,"Khá",IF(J776&gt;50,"Trung bình",IF(J776&gt;=35,"Yếu",IF(J776&lt;5,"Kém"))))))</f>
        <v>Trung bình</v>
      </c>
      <c r="L776" s="188" t="s">
        <v>1603</v>
      </c>
      <c r="M776" s="236" t="s">
        <v>1604</v>
      </c>
      <c r="N776" s="189" t="s">
        <v>1172</v>
      </c>
      <c r="O776" s="210" t="s">
        <v>267</v>
      </c>
    </row>
    <row r="777" spans="1:15" customFormat="1" ht="33">
      <c r="A777" s="211">
        <v>260</v>
      </c>
      <c r="B777" s="233" t="s">
        <v>1696</v>
      </c>
      <c r="C777" s="184" t="s">
        <v>1697</v>
      </c>
      <c r="D777" s="234" t="s">
        <v>1695</v>
      </c>
      <c r="E777" s="123">
        <v>18</v>
      </c>
      <c r="F777" s="123">
        <v>20</v>
      </c>
      <c r="G777" s="123">
        <v>20</v>
      </c>
      <c r="H777" s="123">
        <v>23</v>
      </c>
      <c r="I777" s="123">
        <v>0</v>
      </c>
      <c r="J777" s="242">
        <f t="shared" ref="J777:J779" si="48">SUM(E777:I777)</f>
        <v>81</v>
      </c>
      <c r="K777" s="235" t="str">
        <f t="shared" ref="K777:K779" si="49">IF(J777&gt;=90,"Xuất sắc",IF(J777&gt;=80,"Tốt",IF(J777&gt;=65,"Khá",IF(J777&gt;50,"Trung bình",IF(J777&gt;=35,"Yếu",IF(J777&lt;5,"Kém"))))))</f>
        <v>Tốt</v>
      </c>
      <c r="L777" s="188" t="s">
        <v>1603</v>
      </c>
      <c r="M777" s="236" t="s">
        <v>1604</v>
      </c>
      <c r="N777" s="189" t="s">
        <v>1172</v>
      </c>
      <c r="O777" s="210" t="s">
        <v>267</v>
      </c>
    </row>
    <row r="778" spans="1:15" customFormat="1" ht="33">
      <c r="A778" s="205">
        <v>261</v>
      </c>
      <c r="B778" s="233" t="s">
        <v>1698</v>
      </c>
      <c r="C778" s="184" t="s">
        <v>1699</v>
      </c>
      <c r="D778" s="234" t="s">
        <v>1695</v>
      </c>
      <c r="E778" s="123">
        <v>17</v>
      </c>
      <c r="F778" s="123">
        <v>22</v>
      </c>
      <c r="G778" s="123">
        <v>20</v>
      </c>
      <c r="H778" s="123">
        <v>23</v>
      </c>
      <c r="I778" s="123">
        <v>0</v>
      </c>
      <c r="J778" s="242">
        <f t="shared" si="48"/>
        <v>82</v>
      </c>
      <c r="K778" s="235" t="str">
        <f t="shared" si="49"/>
        <v>Tốt</v>
      </c>
      <c r="L778" s="188" t="s">
        <v>1603</v>
      </c>
      <c r="M778" s="236" t="s">
        <v>1604</v>
      </c>
      <c r="N778" s="189" t="s">
        <v>1172</v>
      </c>
      <c r="O778" s="210" t="s">
        <v>267</v>
      </c>
    </row>
    <row r="779" spans="1:15" customFormat="1" ht="33">
      <c r="A779" s="211">
        <v>262</v>
      </c>
      <c r="B779" s="233" t="s">
        <v>1700</v>
      </c>
      <c r="C779" s="184" t="s">
        <v>1701</v>
      </c>
      <c r="D779" s="234" t="s">
        <v>1695</v>
      </c>
      <c r="E779" s="123">
        <v>19</v>
      </c>
      <c r="F779" s="123">
        <v>25</v>
      </c>
      <c r="G779" s="123">
        <v>18</v>
      </c>
      <c r="H779" s="123">
        <v>25</v>
      </c>
      <c r="I779" s="123">
        <v>0</v>
      </c>
      <c r="J779" s="242">
        <f t="shared" si="48"/>
        <v>87</v>
      </c>
      <c r="K779" s="235" t="str">
        <f t="shared" si="49"/>
        <v>Tốt</v>
      </c>
      <c r="L779" s="188" t="s">
        <v>1603</v>
      </c>
      <c r="M779" s="241" t="s">
        <v>1604</v>
      </c>
      <c r="N779" s="189" t="s">
        <v>1172</v>
      </c>
      <c r="O779" s="210"/>
    </row>
    <row r="780" spans="1:15" customFormat="1" ht="33">
      <c r="A780" s="205">
        <v>263</v>
      </c>
      <c r="B780" s="233" t="s">
        <v>1702</v>
      </c>
      <c r="C780" s="184" t="s">
        <v>1703</v>
      </c>
      <c r="D780" s="234" t="s">
        <v>1704</v>
      </c>
      <c r="E780" s="123">
        <v>17</v>
      </c>
      <c r="F780" s="123">
        <v>20</v>
      </c>
      <c r="G780" s="123">
        <v>18</v>
      </c>
      <c r="H780" s="123">
        <v>22</v>
      </c>
      <c r="I780" s="123">
        <v>0</v>
      </c>
      <c r="J780" s="123">
        <f>SUM(E780:I780)</f>
        <v>77</v>
      </c>
      <c r="K780" s="125" t="str">
        <f>IF(J780&gt;=90,"Xuất sắc",IF(J780&gt;=80,"Tốt",IF(J780&gt;=65,"Khá",IF(J780&gt;50,"Trung bình",IF(J780&gt;=35,"Yếu",IF(J780&lt;5,"Kém"))))))</f>
        <v>Khá</v>
      </c>
      <c r="L780" s="188" t="s">
        <v>1603</v>
      </c>
      <c r="M780" s="236" t="s">
        <v>1604</v>
      </c>
      <c r="N780" s="189" t="s">
        <v>1172</v>
      </c>
      <c r="O780" s="123" t="s">
        <v>435</v>
      </c>
    </row>
    <row r="781" spans="1:15" customFormat="1" ht="33">
      <c r="A781" s="211">
        <v>264</v>
      </c>
      <c r="B781" s="233" t="s">
        <v>1705</v>
      </c>
      <c r="C781" s="184" t="s">
        <v>1706</v>
      </c>
      <c r="D781" s="234" t="s">
        <v>1704</v>
      </c>
      <c r="E781" s="123">
        <v>18</v>
      </c>
      <c r="F781" s="123">
        <v>25</v>
      </c>
      <c r="G781" s="123">
        <v>18</v>
      </c>
      <c r="H781" s="123">
        <v>25</v>
      </c>
      <c r="I781" s="123">
        <v>0</v>
      </c>
      <c r="J781" s="123">
        <f t="shared" ref="J781:J818" si="50">SUM(E781:I781)</f>
        <v>86</v>
      </c>
      <c r="K781" s="125" t="str">
        <f t="shared" ref="K781:K791" si="51">IF(J781&gt;=90,"Xuất sắc",IF(J781&gt;=80,"Tốt",IF(J781&gt;=65,"Khá",IF(J781&gt;50,"Trung bình",IF(J781&gt;=35,"Yếu",IF(J781&lt;5,"Kém"))))))</f>
        <v>Tốt</v>
      </c>
      <c r="L781" s="188" t="s">
        <v>1603</v>
      </c>
      <c r="M781" s="236" t="s">
        <v>1604</v>
      </c>
      <c r="N781" s="189" t="s">
        <v>1172</v>
      </c>
      <c r="O781" s="123"/>
    </row>
    <row r="782" spans="1:15" customFormat="1" ht="33">
      <c r="A782" s="205">
        <v>265</v>
      </c>
      <c r="B782" s="233" t="s">
        <v>1707</v>
      </c>
      <c r="C782" s="184" t="s">
        <v>1708</v>
      </c>
      <c r="D782" s="234" t="s">
        <v>1704</v>
      </c>
      <c r="E782" s="123">
        <v>17</v>
      </c>
      <c r="F782" s="123">
        <v>25</v>
      </c>
      <c r="G782" s="123">
        <v>18</v>
      </c>
      <c r="H782" s="123">
        <v>25</v>
      </c>
      <c r="I782" s="123">
        <v>0</v>
      </c>
      <c r="J782" s="123">
        <f t="shared" si="50"/>
        <v>85</v>
      </c>
      <c r="K782" s="125" t="str">
        <f t="shared" si="51"/>
        <v>Tốt</v>
      </c>
      <c r="L782" s="188" t="s">
        <v>1603</v>
      </c>
      <c r="M782" s="236" t="s">
        <v>1604</v>
      </c>
      <c r="N782" s="189" t="s">
        <v>1172</v>
      </c>
      <c r="O782" s="123"/>
    </row>
    <row r="783" spans="1:15" customFormat="1" ht="33">
      <c r="A783" s="211">
        <v>266</v>
      </c>
      <c r="B783" s="233" t="s">
        <v>1709</v>
      </c>
      <c r="C783" s="184" t="s">
        <v>1710</v>
      </c>
      <c r="D783" s="234" t="s">
        <v>1704</v>
      </c>
      <c r="E783" s="123">
        <v>17</v>
      </c>
      <c r="F783" s="123">
        <v>24</v>
      </c>
      <c r="G783" s="123">
        <v>18</v>
      </c>
      <c r="H783" s="123">
        <v>22</v>
      </c>
      <c r="I783" s="123">
        <v>0</v>
      </c>
      <c r="J783" s="123">
        <f t="shared" si="50"/>
        <v>81</v>
      </c>
      <c r="K783" s="125" t="str">
        <f t="shared" si="51"/>
        <v>Tốt</v>
      </c>
      <c r="L783" s="188" t="s">
        <v>1603</v>
      </c>
      <c r="M783" s="236" t="s">
        <v>1604</v>
      </c>
      <c r="N783" s="189" t="s">
        <v>1172</v>
      </c>
      <c r="O783" s="123" t="s">
        <v>435</v>
      </c>
    </row>
    <row r="784" spans="1:15" customFormat="1" ht="33">
      <c r="A784" s="205">
        <v>267</v>
      </c>
      <c r="B784" s="233" t="s">
        <v>1711</v>
      </c>
      <c r="C784" s="184" t="s">
        <v>1712</v>
      </c>
      <c r="D784" s="234" t="s">
        <v>1704</v>
      </c>
      <c r="E784" s="123">
        <v>17</v>
      </c>
      <c r="F784" s="123">
        <v>25</v>
      </c>
      <c r="G784" s="123">
        <v>18</v>
      </c>
      <c r="H784" s="123">
        <v>23</v>
      </c>
      <c r="I784" s="123">
        <v>0</v>
      </c>
      <c r="J784" s="123">
        <f t="shared" si="50"/>
        <v>83</v>
      </c>
      <c r="K784" s="125" t="str">
        <f t="shared" si="51"/>
        <v>Tốt</v>
      </c>
      <c r="L784" s="188" t="s">
        <v>1603</v>
      </c>
      <c r="M784" s="236" t="s">
        <v>1604</v>
      </c>
      <c r="N784" s="189" t="s">
        <v>1172</v>
      </c>
      <c r="O784" s="123"/>
    </row>
    <row r="785" spans="1:15" customFormat="1" ht="33">
      <c r="A785" s="211">
        <v>268</v>
      </c>
      <c r="B785" s="243" t="s">
        <v>1713</v>
      </c>
      <c r="C785" s="184" t="s">
        <v>1714</v>
      </c>
      <c r="D785" s="244" t="s">
        <v>1704</v>
      </c>
      <c r="E785" s="242">
        <v>18</v>
      </c>
      <c r="F785" s="242">
        <v>23</v>
      </c>
      <c r="G785" s="242">
        <v>18</v>
      </c>
      <c r="H785" s="242">
        <v>21</v>
      </c>
      <c r="I785" s="242">
        <v>0</v>
      </c>
      <c r="J785" s="123">
        <f t="shared" si="50"/>
        <v>80</v>
      </c>
      <c r="K785" s="125" t="str">
        <f t="shared" si="51"/>
        <v>Tốt</v>
      </c>
      <c r="L785" s="188" t="s">
        <v>1603</v>
      </c>
      <c r="M785" s="236" t="s">
        <v>1604</v>
      </c>
      <c r="N785" s="189" t="s">
        <v>1172</v>
      </c>
      <c r="O785" s="210" t="s">
        <v>267</v>
      </c>
    </row>
    <row r="786" spans="1:15" customFormat="1" ht="33">
      <c r="A786" s="205">
        <v>269</v>
      </c>
      <c r="B786" s="233" t="s">
        <v>1715</v>
      </c>
      <c r="C786" s="184" t="s">
        <v>1716</v>
      </c>
      <c r="D786" s="234" t="s">
        <v>1704</v>
      </c>
      <c r="E786" s="123">
        <v>18</v>
      </c>
      <c r="F786" s="123">
        <v>23</v>
      </c>
      <c r="G786" s="123">
        <v>18</v>
      </c>
      <c r="H786" s="123">
        <v>20</v>
      </c>
      <c r="I786" s="123">
        <v>2</v>
      </c>
      <c r="J786" s="123">
        <f t="shared" si="50"/>
        <v>81</v>
      </c>
      <c r="K786" s="125" t="str">
        <f t="shared" si="51"/>
        <v>Tốt</v>
      </c>
      <c r="L786" s="188" t="s">
        <v>1603</v>
      </c>
      <c r="M786" s="236" t="s">
        <v>1604</v>
      </c>
      <c r="N786" s="189" t="s">
        <v>1172</v>
      </c>
      <c r="O786" s="210" t="s">
        <v>267</v>
      </c>
    </row>
    <row r="787" spans="1:15" customFormat="1" ht="33">
      <c r="A787" s="211">
        <v>270</v>
      </c>
      <c r="B787" s="233" t="s">
        <v>1717</v>
      </c>
      <c r="C787" s="184" t="s">
        <v>1718</v>
      </c>
      <c r="D787" s="234" t="s">
        <v>1704</v>
      </c>
      <c r="E787" s="123">
        <v>20</v>
      </c>
      <c r="F787" s="123">
        <v>23</v>
      </c>
      <c r="G787" s="123">
        <v>20</v>
      </c>
      <c r="H787" s="123">
        <v>22</v>
      </c>
      <c r="I787" s="123">
        <v>2</v>
      </c>
      <c r="J787" s="123">
        <f t="shared" si="50"/>
        <v>87</v>
      </c>
      <c r="K787" s="125" t="str">
        <f t="shared" si="51"/>
        <v>Tốt</v>
      </c>
      <c r="L787" s="188" t="s">
        <v>1603</v>
      </c>
      <c r="M787" s="236" t="s">
        <v>1604</v>
      </c>
      <c r="N787" s="189" t="s">
        <v>1172</v>
      </c>
      <c r="O787" s="210" t="s">
        <v>267</v>
      </c>
    </row>
    <row r="788" spans="1:15" customFormat="1" ht="33">
      <c r="A788" s="205">
        <v>271</v>
      </c>
      <c r="B788" s="233" t="s">
        <v>1719</v>
      </c>
      <c r="C788" s="184" t="s">
        <v>1720</v>
      </c>
      <c r="D788" s="234" t="s">
        <v>1704</v>
      </c>
      <c r="E788" s="23">
        <v>19</v>
      </c>
      <c r="F788" s="23">
        <v>22</v>
      </c>
      <c r="G788" s="23">
        <v>20</v>
      </c>
      <c r="H788" s="23">
        <v>20</v>
      </c>
      <c r="I788" s="23">
        <v>2</v>
      </c>
      <c r="J788" s="123">
        <f t="shared" si="50"/>
        <v>83</v>
      </c>
      <c r="K788" s="125" t="str">
        <f t="shared" si="51"/>
        <v>Tốt</v>
      </c>
      <c r="L788" s="188" t="s">
        <v>1603</v>
      </c>
      <c r="M788" s="236" t="s">
        <v>1604</v>
      </c>
      <c r="N788" s="189" t="s">
        <v>1172</v>
      </c>
      <c r="O788" s="210" t="s">
        <v>267</v>
      </c>
    </row>
    <row r="789" spans="1:15" customFormat="1" ht="33">
      <c r="A789" s="211">
        <v>272</v>
      </c>
      <c r="B789" s="233" t="s">
        <v>1721</v>
      </c>
      <c r="C789" s="184" t="s">
        <v>1722</v>
      </c>
      <c r="D789" s="234" t="s">
        <v>1704</v>
      </c>
      <c r="E789" s="23">
        <v>20</v>
      </c>
      <c r="F789" s="23">
        <v>23</v>
      </c>
      <c r="G789" s="23">
        <v>20</v>
      </c>
      <c r="H789" s="23">
        <v>23</v>
      </c>
      <c r="I789" s="23">
        <v>4</v>
      </c>
      <c r="J789" s="123">
        <f t="shared" si="50"/>
        <v>90</v>
      </c>
      <c r="K789" s="125" t="str">
        <f t="shared" si="51"/>
        <v>Xuất sắc</v>
      </c>
      <c r="L789" s="188" t="s">
        <v>1603</v>
      </c>
      <c r="M789" s="236" t="s">
        <v>1604</v>
      </c>
      <c r="N789" s="189" t="s">
        <v>1172</v>
      </c>
      <c r="O789" s="123"/>
    </row>
    <row r="790" spans="1:15" customFormat="1" ht="33">
      <c r="A790" s="205">
        <v>273</v>
      </c>
      <c r="B790" s="233" t="s">
        <v>1723</v>
      </c>
      <c r="C790" s="184" t="s">
        <v>1724</v>
      </c>
      <c r="D790" s="234" t="s">
        <v>1704</v>
      </c>
      <c r="E790" s="123">
        <v>20</v>
      </c>
      <c r="F790" s="123">
        <v>24</v>
      </c>
      <c r="G790" s="123">
        <v>18</v>
      </c>
      <c r="H790" s="123">
        <v>25</v>
      </c>
      <c r="I790" s="123">
        <v>2</v>
      </c>
      <c r="J790" s="123">
        <f t="shared" si="50"/>
        <v>89</v>
      </c>
      <c r="K790" s="125" t="str">
        <f t="shared" si="51"/>
        <v>Tốt</v>
      </c>
      <c r="L790" s="188" t="s">
        <v>1603</v>
      </c>
      <c r="M790" s="236" t="s">
        <v>1604</v>
      </c>
      <c r="N790" s="189" t="s">
        <v>1172</v>
      </c>
      <c r="O790" s="210" t="s">
        <v>267</v>
      </c>
    </row>
    <row r="791" spans="1:15" customFormat="1" ht="33">
      <c r="A791" s="211">
        <v>274</v>
      </c>
      <c r="B791" s="243" t="s">
        <v>1725</v>
      </c>
      <c r="C791" s="184" t="s">
        <v>1726</v>
      </c>
      <c r="D791" s="244" t="s">
        <v>1704</v>
      </c>
      <c r="E791" s="123">
        <v>18</v>
      </c>
      <c r="F791" s="123">
        <v>23</v>
      </c>
      <c r="G791" s="123">
        <v>18</v>
      </c>
      <c r="H791" s="123">
        <v>21</v>
      </c>
      <c r="I791" s="123">
        <v>0</v>
      </c>
      <c r="J791" s="123">
        <f t="shared" si="50"/>
        <v>80</v>
      </c>
      <c r="K791" s="125" t="str">
        <f t="shared" si="51"/>
        <v>Tốt</v>
      </c>
      <c r="L791" s="188" t="s">
        <v>1603</v>
      </c>
      <c r="M791" s="241" t="s">
        <v>1604</v>
      </c>
      <c r="N791" s="189" t="s">
        <v>1172</v>
      </c>
      <c r="O791" s="242"/>
    </row>
    <row r="792" spans="1:15" s="251" customFormat="1" ht="16.5">
      <c r="A792" s="245">
        <v>275</v>
      </c>
      <c r="B792" s="246" t="s">
        <v>1727</v>
      </c>
      <c r="C792" s="184" t="s">
        <v>1728</v>
      </c>
      <c r="D792" s="247" t="s">
        <v>1729</v>
      </c>
      <c r="E792" s="224">
        <v>20</v>
      </c>
      <c r="F792" s="224">
        <v>25</v>
      </c>
      <c r="G792" s="224">
        <v>20</v>
      </c>
      <c r="H792" s="224">
        <v>23</v>
      </c>
      <c r="I792" s="224">
        <v>5</v>
      </c>
      <c r="J792" s="227">
        <f t="shared" si="50"/>
        <v>93</v>
      </c>
      <c r="K792" s="187" t="str">
        <f>IF(J792&gt;=90,"Xuất sắc",IF(J792&gt;=80,"Tốt",IF(J792&gt;=65,"Khá",IF(J792&gt;50,"Trung bình",IF(J792&gt;=35,"Yếu",IF(#REF!&lt;5,"Kém"))))))</f>
        <v>Xuất sắc</v>
      </c>
      <c r="L792" s="248" t="s">
        <v>1730</v>
      </c>
      <c r="M792" s="249" t="s">
        <v>1731</v>
      </c>
      <c r="N792" s="189" t="s">
        <v>1172</v>
      </c>
      <c r="O792" s="250"/>
    </row>
    <row r="793" spans="1:15" s="251" customFormat="1" ht="16.5">
      <c r="A793" s="252">
        <v>276</v>
      </c>
      <c r="B793" s="246" t="s">
        <v>1732</v>
      </c>
      <c r="C793" s="184" t="s">
        <v>1733</v>
      </c>
      <c r="D793" s="247" t="s">
        <v>1729</v>
      </c>
      <c r="E793" s="224">
        <v>20</v>
      </c>
      <c r="F793" s="224">
        <v>25</v>
      </c>
      <c r="G793" s="224">
        <v>20</v>
      </c>
      <c r="H793" s="224">
        <v>22</v>
      </c>
      <c r="I793" s="224">
        <v>3</v>
      </c>
      <c r="J793" s="227">
        <f t="shared" si="50"/>
        <v>90</v>
      </c>
      <c r="K793" s="187" t="str">
        <f>IF(J793&gt;=90,"Xuất sắc",IF(J793&gt;=80,"Tốt",IF(J793&gt;=65,"Khá",IF(J793&gt;50,"Trung bình",IF(J793&gt;=35,"Yếu",IF(J793&lt;35,"Kém"))))))</f>
        <v>Xuất sắc</v>
      </c>
      <c r="L793" s="248" t="s">
        <v>1730</v>
      </c>
      <c r="M793" s="249" t="s">
        <v>1731</v>
      </c>
      <c r="N793" s="189" t="s">
        <v>1172</v>
      </c>
      <c r="O793" s="253"/>
    </row>
    <row r="794" spans="1:15" customFormat="1" ht="16.5">
      <c r="A794" s="205">
        <v>277</v>
      </c>
      <c r="B794" s="254" t="s">
        <v>1734</v>
      </c>
      <c r="C794" s="184" t="s">
        <v>1735</v>
      </c>
      <c r="D794" s="255" t="s">
        <v>1729</v>
      </c>
      <c r="E794" s="224">
        <v>20</v>
      </c>
      <c r="F794" s="224">
        <v>25</v>
      </c>
      <c r="G794" s="224">
        <v>20</v>
      </c>
      <c r="H794" s="224">
        <v>20</v>
      </c>
      <c r="I794" s="224">
        <v>3</v>
      </c>
      <c r="J794" s="227">
        <f t="shared" si="50"/>
        <v>88</v>
      </c>
      <c r="K794" s="187" t="str">
        <f t="shared" ref="K794:K815" si="52">IF(J794&gt;=90,"Xuất sắc",IF(J794&gt;=80,"Tốt",IF(J794&gt;=65,"Khá",IF(J794&gt;50,"Trung bình",IF(J794&gt;=35,"Yếu",IF(J794&lt;35,"Kém"))))))</f>
        <v>Tốt</v>
      </c>
      <c r="L794" s="188" t="s">
        <v>1730</v>
      </c>
      <c r="M794" s="189" t="s">
        <v>1731</v>
      </c>
      <c r="N794" s="189" t="s">
        <v>1172</v>
      </c>
      <c r="O794" s="256"/>
    </row>
    <row r="795" spans="1:15" customFormat="1" ht="16.5">
      <c r="A795" s="211">
        <v>278</v>
      </c>
      <c r="B795" s="254" t="s">
        <v>1736</v>
      </c>
      <c r="C795" s="184" t="s">
        <v>1737</v>
      </c>
      <c r="D795" s="255" t="s">
        <v>1729</v>
      </c>
      <c r="E795" s="224">
        <v>20</v>
      </c>
      <c r="F795" s="224">
        <v>25</v>
      </c>
      <c r="G795" s="224">
        <v>20</v>
      </c>
      <c r="H795" s="224">
        <v>23</v>
      </c>
      <c r="I795" s="224">
        <v>5</v>
      </c>
      <c r="J795" s="227">
        <f t="shared" si="50"/>
        <v>93</v>
      </c>
      <c r="K795" s="187" t="str">
        <f t="shared" si="52"/>
        <v>Xuất sắc</v>
      </c>
      <c r="L795" s="188" t="s">
        <v>1730</v>
      </c>
      <c r="M795" s="189" t="s">
        <v>1731</v>
      </c>
      <c r="N795" s="189" t="s">
        <v>1172</v>
      </c>
      <c r="O795" s="256"/>
    </row>
    <row r="796" spans="1:15" customFormat="1" ht="16.5">
      <c r="A796" s="205">
        <v>279</v>
      </c>
      <c r="B796" s="254" t="s">
        <v>1738</v>
      </c>
      <c r="C796" s="184" t="s">
        <v>1739</v>
      </c>
      <c r="D796" s="255" t="s">
        <v>1729</v>
      </c>
      <c r="E796" s="224">
        <v>18</v>
      </c>
      <c r="F796" s="224">
        <v>20</v>
      </c>
      <c r="G796" s="224">
        <v>18</v>
      </c>
      <c r="H796" s="224">
        <v>22</v>
      </c>
      <c r="I796" s="224">
        <v>2</v>
      </c>
      <c r="J796" s="227">
        <f t="shared" si="50"/>
        <v>80</v>
      </c>
      <c r="K796" s="187" t="str">
        <f t="shared" si="52"/>
        <v>Tốt</v>
      </c>
      <c r="L796" s="188" t="s">
        <v>1730</v>
      </c>
      <c r="M796" s="189" t="s">
        <v>1731</v>
      </c>
      <c r="N796" s="189" t="s">
        <v>1172</v>
      </c>
      <c r="O796" s="256"/>
    </row>
    <row r="797" spans="1:15" customFormat="1" ht="16.5">
      <c r="A797" s="211">
        <v>280</v>
      </c>
      <c r="B797" s="254" t="s">
        <v>1740</v>
      </c>
      <c r="C797" s="184" t="s">
        <v>1741</v>
      </c>
      <c r="D797" s="255" t="s">
        <v>1729</v>
      </c>
      <c r="E797" s="224">
        <v>10</v>
      </c>
      <c r="F797" s="224">
        <v>10</v>
      </c>
      <c r="G797" s="224">
        <v>10</v>
      </c>
      <c r="H797" s="224">
        <v>10</v>
      </c>
      <c r="I797" s="224">
        <v>2</v>
      </c>
      <c r="J797" s="227">
        <f t="shared" si="50"/>
        <v>42</v>
      </c>
      <c r="K797" s="187" t="str">
        <f t="shared" si="52"/>
        <v>Yếu</v>
      </c>
      <c r="L797" s="188" t="s">
        <v>1730</v>
      </c>
      <c r="M797" s="189" t="s">
        <v>1731</v>
      </c>
      <c r="N797" s="189" t="s">
        <v>1172</v>
      </c>
      <c r="O797" s="256" t="s">
        <v>435</v>
      </c>
    </row>
    <row r="798" spans="1:15" customFormat="1" ht="16.5">
      <c r="A798" s="205">
        <v>281</v>
      </c>
      <c r="B798" s="254" t="s">
        <v>1742</v>
      </c>
      <c r="C798" s="184" t="s">
        <v>1743</v>
      </c>
      <c r="D798" s="255" t="s">
        <v>1729</v>
      </c>
      <c r="E798" s="224">
        <v>20</v>
      </c>
      <c r="F798" s="224">
        <v>25</v>
      </c>
      <c r="G798" s="224">
        <v>20</v>
      </c>
      <c r="H798" s="224">
        <v>20</v>
      </c>
      <c r="I798" s="224">
        <v>5</v>
      </c>
      <c r="J798" s="227">
        <f t="shared" si="50"/>
        <v>90</v>
      </c>
      <c r="K798" s="187" t="str">
        <f>IF(J798&gt;=90,"Xuất sắc",IF(J798&gt;=80,"Tốt",IF(J798&gt;=65,"Khá",IF(J798&gt;50,"Trung bình",IF(J798&gt;=35,"Yếu",IF(J798&lt;35,"Kém"))))))</f>
        <v>Xuất sắc</v>
      </c>
      <c r="L798" s="188" t="s">
        <v>1730</v>
      </c>
      <c r="M798" s="189" t="s">
        <v>1731</v>
      </c>
      <c r="N798" s="189" t="s">
        <v>1172</v>
      </c>
      <c r="O798" s="256"/>
    </row>
    <row r="799" spans="1:15" customFormat="1" ht="16.5">
      <c r="A799" s="211">
        <v>282</v>
      </c>
      <c r="B799" s="254" t="s">
        <v>1744</v>
      </c>
      <c r="C799" s="184" t="s">
        <v>1745</v>
      </c>
      <c r="D799" s="255" t="s">
        <v>1729</v>
      </c>
      <c r="E799" s="224">
        <v>20</v>
      </c>
      <c r="F799" s="224">
        <v>25</v>
      </c>
      <c r="G799" s="224">
        <v>20</v>
      </c>
      <c r="H799" s="224">
        <v>20</v>
      </c>
      <c r="I799" s="224">
        <v>5</v>
      </c>
      <c r="J799" s="227">
        <f t="shared" si="50"/>
        <v>90</v>
      </c>
      <c r="K799" s="187" t="str">
        <f>IF(J799&gt;=90,"Xuất sắc",IF(J799&gt;=80,"Tốt",IF(J799&gt;=65,"Khá",IF(J799&gt;50,"Trung bình",IF(J799&gt;=35,"Yếu",IF(J799&lt;5,"Kém"))))))</f>
        <v>Xuất sắc</v>
      </c>
      <c r="L799" s="188" t="s">
        <v>1730</v>
      </c>
      <c r="M799" s="189" t="s">
        <v>1731</v>
      </c>
      <c r="N799" s="189" t="s">
        <v>1172</v>
      </c>
      <c r="O799" s="256"/>
    </row>
    <row r="800" spans="1:15" customFormat="1" ht="16.5">
      <c r="A800" s="205">
        <v>283</v>
      </c>
      <c r="B800" s="254" t="s">
        <v>1746</v>
      </c>
      <c r="C800" s="184" t="s">
        <v>1747</v>
      </c>
      <c r="D800" s="255" t="s">
        <v>1729</v>
      </c>
      <c r="E800" s="224">
        <v>18</v>
      </c>
      <c r="F800" s="224">
        <v>25</v>
      </c>
      <c r="G800" s="224">
        <v>20</v>
      </c>
      <c r="H800" s="224">
        <v>22</v>
      </c>
      <c r="I800" s="224">
        <v>2</v>
      </c>
      <c r="J800" s="227">
        <f t="shared" si="50"/>
        <v>87</v>
      </c>
      <c r="K800" s="187" t="str">
        <f t="shared" si="52"/>
        <v>Tốt</v>
      </c>
      <c r="L800" s="188" t="s">
        <v>1730</v>
      </c>
      <c r="M800" s="189" t="s">
        <v>1731</v>
      </c>
      <c r="N800" s="189" t="s">
        <v>1172</v>
      </c>
      <c r="O800" s="256"/>
    </row>
    <row r="801" spans="1:15" customFormat="1" ht="16.5">
      <c r="A801" s="211">
        <v>284</v>
      </c>
      <c r="B801" s="254" t="s">
        <v>1748</v>
      </c>
      <c r="C801" s="184" t="s">
        <v>1749</v>
      </c>
      <c r="D801" s="257" t="s">
        <v>1750</v>
      </c>
      <c r="E801" s="224">
        <v>18</v>
      </c>
      <c r="F801" s="224">
        <v>22</v>
      </c>
      <c r="G801" s="224">
        <v>20</v>
      </c>
      <c r="H801" s="224">
        <v>18</v>
      </c>
      <c r="I801" s="224">
        <v>2</v>
      </c>
      <c r="J801" s="186">
        <f t="shared" si="50"/>
        <v>80</v>
      </c>
      <c r="K801" s="187" t="str">
        <f t="shared" si="52"/>
        <v>Tốt</v>
      </c>
      <c r="L801" s="188" t="s">
        <v>1730</v>
      </c>
      <c r="M801" s="189" t="s">
        <v>1731</v>
      </c>
      <c r="N801" s="189" t="s">
        <v>1172</v>
      </c>
      <c r="O801" s="256"/>
    </row>
    <row r="802" spans="1:15" customFormat="1" ht="16.5">
      <c r="A802" s="205">
        <v>285</v>
      </c>
      <c r="B802" s="254" t="s">
        <v>1751</v>
      </c>
      <c r="C802" s="184" t="s">
        <v>1752</v>
      </c>
      <c r="D802" s="257" t="s">
        <v>1750</v>
      </c>
      <c r="E802" s="224">
        <v>18</v>
      </c>
      <c r="F802" s="224">
        <v>22</v>
      </c>
      <c r="G802" s="224">
        <v>20</v>
      </c>
      <c r="H802" s="224">
        <v>22</v>
      </c>
      <c r="I802" s="224">
        <v>2</v>
      </c>
      <c r="J802" s="186">
        <f t="shared" si="50"/>
        <v>84</v>
      </c>
      <c r="K802" s="187" t="str">
        <f t="shared" si="52"/>
        <v>Tốt</v>
      </c>
      <c r="L802" s="188" t="s">
        <v>1730</v>
      </c>
      <c r="M802" s="189" t="s">
        <v>1731</v>
      </c>
      <c r="N802" s="189" t="s">
        <v>1172</v>
      </c>
      <c r="O802" s="256"/>
    </row>
    <row r="803" spans="1:15" customFormat="1" ht="16.5">
      <c r="A803" s="211">
        <v>286</v>
      </c>
      <c r="B803" s="254" t="s">
        <v>1753</v>
      </c>
      <c r="C803" s="184" t="s">
        <v>1754</v>
      </c>
      <c r="D803" s="257" t="s">
        <v>1750</v>
      </c>
      <c r="E803" s="224">
        <v>10</v>
      </c>
      <c r="F803" s="224">
        <v>10</v>
      </c>
      <c r="G803" s="224">
        <v>10</v>
      </c>
      <c r="H803" s="224">
        <v>10</v>
      </c>
      <c r="I803" s="224">
        <v>2</v>
      </c>
      <c r="J803" s="186">
        <f t="shared" si="50"/>
        <v>42</v>
      </c>
      <c r="K803" s="187" t="str">
        <f t="shared" si="52"/>
        <v>Yếu</v>
      </c>
      <c r="L803" s="188" t="s">
        <v>1730</v>
      </c>
      <c r="M803" s="189" t="s">
        <v>1731</v>
      </c>
      <c r="N803" s="189" t="s">
        <v>1172</v>
      </c>
      <c r="O803" s="256" t="s">
        <v>435</v>
      </c>
    </row>
    <row r="804" spans="1:15" customFormat="1" ht="16.5">
      <c r="A804" s="205">
        <v>287</v>
      </c>
      <c r="B804" s="254" t="s">
        <v>1755</v>
      </c>
      <c r="C804" s="184" t="s">
        <v>1756</v>
      </c>
      <c r="D804" s="257" t="s">
        <v>1750</v>
      </c>
      <c r="E804" s="224">
        <v>18</v>
      </c>
      <c r="F804" s="224">
        <v>23</v>
      </c>
      <c r="G804" s="224">
        <v>20</v>
      </c>
      <c r="H804" s="224">
        <v>22</v>
      </c>
      <c r="I804" s="224">
        <v>2</v>
      </c>
      <c r="J804" s="186">
        <f t="shared" si="50"/>
        <v>85</v>
      </c>
      <c r="K804" s="187" t="str">
        <f t="shared" si="52"/>
        <v>Tốt</v>
      </c>
      <c r="L804" s="188" t="s">
        <v>1730</v>
      </c>
      <c r="M804" s="189" t="s">
        <v>1731</v>
      </c>
      <c r="N804" s="189" t="s">
        <v>1172</v>
      </c>
      <c r="O804" s="256"/>
    </row>
    <row r="805" spans="1:15" customFormat="1" ht="16.5">
      <c r="A805" s="211">
        <v>288</v>
      </c>
      <c r="B805" s="254" t="s">
        <v>1757</v>
      </c>
      <c r="C805" s="184" t="s">
        <v>1758</v>
      </c>
      <c r="D805" s="257" t="s">
        <v>1750</v>
      </c>
      <c r="E805" s="226">
        <v>18</v>
      </c>
      <c r="F805" s="226">
        <v>25</v>
      </c>
      <c r="G805" s="226">
        <v>20</v>
      </c>
      <c r="H805" s="226">
        <v>20</v>
      </c>
      <c r="I805" s="226">
        <v>2</v>
      </c>
      <c r="J805" s="186">
        <f t="shared" si="50"/>
        <v>85</v>
      </c>
      <c r="K805" s="187" t="str">
        <f t="shared" si="52"/>
        <v>Tốt</v>
      </c>
      <c r="L805" s="188" t="s">
        <v>1730</v>
      </c>
      <c r="M805" s="189" t="s">
        <v>1731</v>
      </c>
      <c r="N805" s="189" t="s">
        <v>1172</v>
      </c>
      <c r="O805" s="256"/>
    </row>
    <row r="806" spans="1:15" customFormat="1" ht="16.5">
      <c r="A806" s="205">
        <v>289</v>
      </c>
      <c r="B806" s="254" t="s">
        <v>1759</v>
      </c>
      <c r="C806" s="184" t="s">
        <v>1760</v>
      </c>
      <c r="D806" s="257" t="s">
        <v>1761</v>
      </c>
      <c r="E806" s="226">
        <v>18</v>
      </c>
      <c r="F806" s="226">
        <v>22</v>
      </c>
      <c r="G806" s="226">
        <v>20</v>
      </c>
      <c r="H806" s="226">
        <v>23</v>
      </c>
      <c r="I806" s="226">
        <v>2</v>
      </c>
      <c r="J806" s="227">
        <f t="shared" si="50"/>
        <v>85</v>
      </c>
      <c r="K806" s="187" t="str">
        <f t="shared" si="52"/>
        <v>Tốt</v>
      </c>
      <c r="L806" s="188" t="s">
        <v>1730</v>
      </c>
      <c r="M806" s="189" t="s">
        <v>1731</v>
      </c>
      <c r="N806" s="189" t="s">
        <v>1172</v>
      </c>
      <c r="O806" s="256"/>
    </row>
    <row r="807" spans="1:15" customFormat="1" ht="16.5">
      <c r="A807" s="211">
        <v>290</v>
      </c>
      <c r="B807" s="254" t="s">
        <v>1762</v>
      </c>
      <c r="C807" s="184" t="s">
        <v>1456</v>
      </c>
      <c r="D807" s="257" t="s">
        <v>1761</v>
      </c>
      <c r="E807" s="226">
        <v>18</v>
      </c>
      <c r="F807" s="226">
        <v>23</v>
      </c>
      <c r="G807" s="226">
        <v>20</v>
      </c>
      <c r="H807" s="226">
        <v>22</v>
      </c>
      <c r="I807" s="226">
        <v>2</v>
      </c>
      <c r="J807" s="227">
        <f t="shared" si="50"/>
        <v>85</v>
      </c>
      <c r="K807" s="187" t="str">
        <f t="shared" si="52"/>
        <v>Tốt</v>
      </c>
      <c r="L807" s="188" t="s">
        <v>1730</v>
      </c>
      <c r="M807" s="189" t="s">
        <v>1731</v>
      </c>
      <c r="N807" s="189" t="s">
        <v>1172</v>
      </c>
      <c r="O807" s="256" t="s">
        <v>267</v>
      </c>
    </row>
    <row r="808" spans="1:15" customFormat="1" ht="16.5">
      <c r="A808" s="205">
        <v>291</v>
      </c>
      <c r="B808" s="254" t="s">
        <v>1763</v>
      </c>
      <c r="C808" s="184" t="s">
        <v>1404</v>
      </c>
      <c r="D808" s="257" t="s">
        <v>1761</v>
      </c>
      <c r="E808" s="226">
        <v>18</v>
      </c>
      <c r="F808" s="226">
        <v>23</v>
      </c>
      <c r="G808" s="226">
        <v>20</v>
      </c>
      <c r="H808" s="226">
        <v>22</v>
      </c>
      <c r="I808" s="226">
        <v>2</v>
      </c>
      <c r="J808" s="227">
        <f t="shared" si="50"/>
        <v>85</v>
      </c>
      <c r="K808" s="187" t="str">
        <f>IF(J808&gt;=90,"Xuất sắc",IF(J808&gt;=80,"Tốt",IF(J808&gt;=65,"Khá",IF(J808&gt;50,"Trung bình",IF(J808&gt;=35,"Yếu",IF(J808&lt;35,"Kém"))))))</f>
        <v>Tốt</v>
      </c>
      <c r="L808" s="188" t="s">
        <v>1730</v>
      </c>
      <c r="M808" s="189" t="s">
        <v>1731</v>
      </c>
      <c r="N808" s="189" t="s">
        <v>1172</v>
      </c>
      <c r="O808" s="256"/>
    </row>
    <row r="809" spans="1:15" customFormat="1" ht="16.5">
      <c r="A809" s="211">
        <v>292</v>
      </c>
      <c r="B809" s="254" t="s">
        <v>1764</v>
      </c>
      <c r="C809" s="184" t="s">
        <v>1765</v>
      </c>
      <c r="D809" s="257" t="s">
        <v>1761</v>
      </c>
      <c r="E809" s="226">
        <v>20</v>
      </c>
      <c r="F809" s="226">
        <v>25</v>
      </c>
      <c r="G809" s="226">
        <v>20</v>
      </c>
      <c r="H809" s="226">
        <v>22</v>
      </c>
      <c r="I809" s="226">
        <v>3</v>
      </c>
      <c r="J809" s="227">
        <f t="shared" si="50"/>
        <v>90</v>
      </c>
      <c r="K809" s="187" t="str">
        <f>IF(J809&gt;=90,"Xuất sắc",IF(J809&gt;=80,"Tốt",IF(J809&gt;=65,"Khá",IF(J809&gt;50,"Trung bình",IF(J809&gt;=35,"Yếu",IF(J809&lt;35,"Kém"))))))</f>
        <v>Xuất sắc</v>
      </c>
      <c r="L809" s="188" t="s">
        <v>1730</v>
      </c>
      <c r="M809" s="189" t="s">
        <v>1731</v>
      </c>
      <c r="N809" s="189" t="s">
        <v>1172</v>
      </c>
      <c r="O809" s="256"/>
    </row>
    <row r="810" spans="1:15" customFormat="1" ht="16.5">
      <c r="A810" s="205">
        <v>293</v>
      </c>
      <c r="B810" s="258" t="s">
        <v>1766</v>
      </c>
      <c r="C810" s="184" t="s">
        <v>1767</v>
      </c>
      <c r="D810" s="257" t="s">
        <v>1761</v>
      </c>
      <c r="E810" s="226">
        <v>18</v>
      </c>
      <c r="F810" s="226">
        <v>20</v>
      </c>
      <c r="G810" s="226">
        <v>20</v>
      </c>
      <c r="H810" s="226">
        <v>22</v>
      </c>
      <c r="I810" s="226">
        <v>3</v>
      </c>
      <c r="J810" s="227">
        <f t="shared" si="50"/>
        <v>83</v>
      </c>
      <c r="K810" s="187" t="str">
        <f>IF(J810&gt;=90,"Xuất sắc",IF(J810&gt;=80,"Tốt",IF(J810&gt;=65,"Khá",IF(J810&gt;50,"Trung bình",IF(J810&gt;=35,"Yếu",IF(J810&lt;35,"Kém"))))))</f>
        <v>Tốt</v>
      </c>
      <c r="L810" s="188" t="s">
        <v>1730</v>
      </c>
      <c r="M810" s="189" t="s">
        <v>1731</v>
      </c>
      <c r="N810" s="189" t="s">
        <v>1172</v>
      </c>
      <c r="O810" s="256"/>
    </row>
    <row r="811" spans="1:15" customFormat="1" ht="16.5">
      <c r="A811" s="211">
        <v>294</v>
      </c>
      <c r="B811" s="254" t="s">
        <v>1768</v>
      </c>
      <c r="C811" s="184" t="s">
        <v>1769</v>
      </c>
      <c r="D811" s="257" t="s">
        <v>1761</v>
      </c>
      <c r="E811" s="226">
        <v>18</v>
      </c>
      <c r="F811" s="226">
        <v>23</v>
      </c>
      <c r="G811" s="226">
        <v>20</v>
      </c>
      <c r="H811" s="226">
        <v>22</v>
      </c>
      <c r="I811" s="226">
        <v>3</v>
      </c>
      <c r="J811" s="227">
        <f t="shared" si="50"/>
        <v>86</v>
      </c>
      <c r="K811" s="187" t="str">
        <f>IF(J811&gt;=90,"Xuất sắc",IF(J811&gt;=80,"Tốt",IF(J811&gt;=65,"Khá",IF(J811&gt;50,"Trung bình",IF(J811&gt;=35,"Yếu",IF(J811&lt;35,"Kém"))))))</f>
        <v>Tốt</v>
      </c>
      <c r="L811" s="188" t="s">
        <v>1730</v>
      </c>
      <c r="M811" s="189" t="s">
        <v>1731</v>
      </c>
      <c r="N811" s="189" t="s">
        <v>1172</v>
      </c>
      <c r="O811" s="256"/>
    </row>
    <row r="812" spans="1:15" customFormat="1" ht="16.5">
      <c r="A812" s="205">
        <v>295</v>
      </c>
      <c r="B812" s="254" t="s">
        <v>1770</v>
      </c>
      <c r="C812" s="184" t="s">
        <v>1771</v>
      </c>
      <c r="D812" s="257" t="s">
        <v>1761</v>
      </c>
      <c r="E812" s="226">
        <v>20</v>
      </c>
      <c r="F812" s="226">
        <v>25</v>
      </c>
      <c r="G812" s="226">
        <v>20</v>
      </c>
      <c r="H812" s="226">
        <v>22</v>
      </c>
      <c r="I812" s="226">
        <v>7</v>
      </c>
      <c r="J812" s="227">
        <f t="shared" si="50"/>
        <v>94</v>
      </c>
      <c r="K812" s="187" t="str">
        <f t="shared" si="52"/>
        <v>Xuất sắc</v>
      </c>
      <c r="L812" s="188" t="s">
        <v>1730</v>
      </c>
      <c r="M812" s="189" t="s">
        <v>1731</v>
      </c>
      <c r="N812" s="189" t="s">
        <v>1172</v>
      </c>
      <c r="O812" s="256"/>
    </row>
    <row r="813" spans="1:15" customFormat="1" ht="16.5">
      <c r="A813" s="211">
        <v>296</v>
      </c>
      <c r="B813" s="254" t="s">
        <v>1772</v>
      </c>
      <c r="C813" s="184" t="s">
        <v>1773</v>
      </c>
      <c r="D813" s="257" t="s">
        <v>1761</v>
      </c>
      <c r="E813" s="226">
        <v>18</v>
      </c>
      <c r="F813" s="226">
        <v>25</v>
      </c>
      <c r="G813" s="226">
        <v>20</v>
      </c>
      <c r="H813" s="226">
        <v>22</v>
      </c>
      <c r="I813" s="226">
        <v>3</v>
      </c>
      <c r="J813" s="227">
        <f t="shared" si="50"/>
        <v>88</v>
      </c>
      <c r="K813" s="187" t="str">
        <f t="shared" si="52"/>
        <v>Tốt</v>
      </c>
      <c r="L813" s="188" t="s">
        <v>1730</v>
      </c>
      <c r="M813" s="189" t="s">
        <v>1731</v>
      </c>
      <c r="N813" s="189" t="s">
        <v>1172</v>
      </c>
      <c r="O813" s="256"/>
    </row>
    <row r="814" spans="1:15" customFormat="1" ht="16.5">
      <c r="A814" s="205">
        <v>297</v>
      </c>
      <c r="B814" s="254" t="s">
        <v>1774</v>
      </c>
      <c r="C814" s="184" t="s">
        <v>1775</v>
      </c>
      <c r="D814" s="257" t="s">
        <v>1761</v>
      </c>
      <c r="E814" s="226">
        <v>20</v>
      </c>
      <c r="F814" s="226">
        <v>25</v>
      </c>
      <c r="G814" s="226">
        <v>20</v>
      </c>
      <c r="H814" s="226">
        <v>22</v>
      </c>
      <c r="I814" s="226">
        <v>4</v>
      </c>
      <c r="J814" s="227">
        <f t="shared" si="50"/>
        <v>91</v>
      </c>
      <c r="K814" s="187" t="str">
        <f t="shared" si="52"/>
        <v>Xuất sắc</v>
      </c>
      <c r="L814" s="188" t="s">
        <v>1730</v>
      </c>
      <c r="M814" s="189" t="s">
        <v>1731</v>
      </c>
      <c r="N814" s="189" t="s">
        <v>1172</v>
      </c>
      <c r="O814" s="256"/>
    </row>
    <row r="815" spans="1:15" customFormat="1" ht="16.5">
      <c r="A815" s="211">
        <v>298</v>
      </c>
      <c r="B815" s="259" t="s">
        <v>1776</v>
      </c>
      <c r="C815" s="184" t="s">
        <v>1777</v>
      </c>
      <c r="D815" s="257" t="s">
        <v>1761</v>
      </c>
      <c r="E815" s="226">
        <v>15</v>
      </c>
      <c r="F815" s="226">
        <v>15</v>
      </c>
      <c r="G815" s="226">
        <v>15</v>
      </c>
      <c r="H815" s="226">
        <v>15</v>
      </c>
      <c r="I815" s="226">
        <v>2</v>
      </c>
      <c r="J815" s="227">
        <f t="shared" si="50"/>
        <v>62</v>
      </c>
      <c r="K815" s="187" t="str">
        <f t="shared" si="52"/>
        <v>Trung bình</v>
      </c>
      <c r="L815" s="188" t="s">
        <v>1730</v>
      </c>
      <c r="M815" s="189" t="s">
        <v>1731</v>
      </c>
      <c r="N815" s="189" t="s">
        <v>1172</v>
      </c>
      <c r="O815" s="256"/>
    </row>
    <row r="816" spans="1:15" customFormat="1" ht="16.5">
      <c r="A816" s="205">
        <v>299</v>
      </c>
      <c r="B816" s="260" t="s">
        <v>1778</v>
      </c>
      <c r="C816" s="184" t="s">
        <v>1779</v>
      </c>
      <c r="D816" s="261" t="s">
        <v>1780</v>
      </c>
      <c r="E816" s="226">
        <v>20</v>
      </c>
      <c r="F816" s="226">
        <v>23</v>
      </c>
      <c r="G816" s="226">
        <v>20</v>
      </c>
      <c r="H816" s="226">
        <v>22</v>
      </c>
      <c r="I816" s="226">
        <v>3</v>
      </c>
      <c r="J816" s="227">
        <f t="shared" si="50"/>
        <v>88</v>
      </c>
      <c r="K816" s="187" t="str">
        <f>IF(J816&gt;=90,"Xuất sắc",IF(J816&gt;=80,"Tốt",IF(J816&gt;=65,"Khá",IF(J816&gt;50,"Trung bình",IF(J816&gt;=35,"Yếu",IF(J816&lt;5,"Kém"))))))</f>
        <v>Tốt</v>
      </c>
      <c r="L816" s="188" t="s">
        <v>1730</v>
      </c>
      <c r="M816" s="189" t="s">
        <v>1731</v>
      </c>
      <c r="N816" s="189" t="s">
        <v>1172</v>
      </c>
      <c r="O816" s="256"/>
    </row>
    <row r="817" spans="1:15" customFormat="1" ht="16.5">
      <c r="A817" s="211">
        <v>300</v>
      </c>
      <c r="B817" s="262" t="s">
        <v>1781</v>
      </c>
      <c r="C817" s="184" t="s">
        <v>1782</v>
      </c>
      <c r="D817" s="261" t="s">
        <v>1783</v>
      </c>
      <c r="E817" s="226">
        <v>18</v>
      </c>
      <c r="F817" s="226">
        <v>23</v>
      </c>
      <c r="G817" s="226">
        <v>20</v>
      </c>
      <c r="H817" s="226">
        <v>22</v>
      </c>
      <c r="I817" s="226">
        <v>3</v>
      </c>
      <c r="J817" s="186">
        <f>SUM(E817:I817)</f>
        <v>86</v>
      </c>
      <c r="K817" s="187" t="str">
        <f>IF(J817&gt;=90,"xuất sắc",IF(J817&gt;=80,"tốt",IF(J817&gt;=65,"Khá",IF(J817&gt;50,"Trung bình",IF(J817&gt;=35,"Yếu",IF(J817&lt;5,"Kém"))))))</f>
        <v>tốt</v>
      </c>
      <c r="L817" s="188" t="s">
        <v>1730</v>
      </c>
      <c r="M817" s="189" t="s">
        <v>1731</v>
      </c>
      <c r="N817" s="189" t="s">
        <v>1172</v>
      </c>
      <c r="O817" s="256"/>
    </row>
    <row r="818" spans="1:15" customFormat="1" ht="16.5">
      <c r="A818" s="205">
        <v>301</v>
      </c>
      <c r="B818" s="262" t="s">
        <v>1784</v>
      </c>
      <c r="C818" s="184" t="s">
        <v>1785</v>
      </c>
      <c r="D818" s="261" t="s">
        <v>1786</v>
      </c>
      <c r="E818" s="226">
        <v>18</v>
      </c>
      <c r="F818" s="226">
        <v>23</v>
      </c>
      <c r="G818" s="226">
        <v>20</v>
      </c>
      <c r="H818" s="226">
        <v>22</v>
      </c>
      <c r="I818" s="226">
        <v>3</v>
      </c>
      <c r="J818" s="186">
        <f t="shared" si="50"/>
        <v>86</v>
      </c>
      <c r="K818" s="187" t="str">
        <f>IF(J818&gt;=90,"Xuất sắc",IF(J818&gt;=80,"Tốt",IF(J818&gt;=65,"Khá",IF(J818&gt;50,"Trung bình",IF(J818&gt;=35,"Yếu",IF(J818&lt;5,"Kém"))))))</f>
        <v>Tốt</v>
      </c>
      <c r="L818" s="188" t="s">
        <v>1730</v>
      </c>
      <c r="M818" s="189" t="s">
        <v>1731</v>
      </c>
      <c r="N818" s="189" t="s">
        <v>1172</v>
      </c>
      <c r="O818" s="256"/>
    </row>
    <row r="819" spans="1:15" customFormat="1" ht="16.5">
      <c r="A819" s="211">
        <v>302</v>
      </c>
      <c r="B819" s="263" t="s">
        <v>1787</v>
      </c>
      <c r="C819" s="184" t="s">
        <v>1788</v>
      </c>
      <c r="D819" s="261" t="s">
        <v>1789</v>
      </c>
      <c r="E819" s="226">
        <v>20</v>
      </c>
      <c r="F819" s="226">
        <v>23</v>
      </c>
      <c r="G819" s="226">
        <v>20</v>
      </c>
      <c r="H819" s="226">
        <v>22</v>
      </c>
      <c r="I819" s="226">
        <v>3</v>
      </c>
      <c r="J819" s="186">
        <f>SUM(E819:I819)</f>
        <v>88</v>
      </c>
      <c r="K819" s="187" t="str">
        <f>IF(J819&gt;=90,"Xuất sắc",IF(J819&gt;=80,"Tốt",IF(J819&gt;=65,"Khá",IF(J819&gt;50,"Trung bình",IF(J819&gt;=35,"Yếu",IF(J819&lt;5,"Kém"))))))</f>
        <v>Tốt</v>
      </c>
      <c r="L819" s="188" t="s">
        <v>1730</v>
      </c>
      <c r="M819" s="189" t="s">
        <v>1731</v>
      </c>
      <c r="N819" s="189" t="s">
        <v>1172</v>
      </c>
      <c r="O819" s="256"/>
    </row>
    <row r="820" spans="1:15" customFormat="1" ht="33">
      <c r="A820" s="205">
        <v>303</v>
      </c>
      <c r="B820" s="206" t="s">
        <v>1790</v>
      </c>
      <c r="C820" s="184" t="s">
        <v>1791</v>
      </c>
      <c r="D820" s="255" t="s">
        <v>1792</v>
      </c>
      <c r="E820" s="226">
        <v>20</v>
      </c>
      <c r="F820" s="226">
        <v>25</v>
      </c>
      <c r="G820" s="226">
        <v>20</v>
      </c>
      <c r="H820" s="226">
        <v>20</v>
      </c>
      <c r="I820" s="226">
        <v>5</v>
      </c>
      <c r="J820" s="227">
        <f t="shared" ref="J820:J847" si="53">SUM(E820:I820)</f>
        <v>90</v>
      </c>
      <c r="K820" s="187" t="str">
        <f t="shared" ref="K820:K844" si="54">IF(J820&gt;=90,"Xuất sắc",IF(J820&gt;=80,"Tốt",IF(J820&gt;=65,"Khá",IF(J820&gt;50,"Trung bình",IF(J820&gt;=35,"Yếu",IF(J820&lt;35,"Kém"))))))</f>
        <v>Xuất sắc</v>
      </c>
      <c r="L820" s="188" t="s">
        <v>1793</v>
      </c>
      <c r="M820" s="189" t="s">
        <v>1794</v>
      </c>
      <c r="N820" s="189" t="s">
        <v>1172</v>
      </c>
      <c r="O820" s="264"/>
    </row>
    <row r="821" spans="1:15" customFormat="1" ht="33">
      <c r="A821" s="211">
        <v>304</v>
      </c>
      <c r="B821" s="206" t="s">
        <v>1795</v>
      </c>
      <c r="C821" s="184" t="s">
        <v>1796</v>
      </c>
      <c r="D821" s="255" t="s">
        <v>1792</v>
      </c>
      <c r="E821" s="226">
        <v>20</v>
      </c>
      <c r="F821" s="226">
        <v>25</v>
      </c>
      <c r="G821" s="226">
        <v>20</v>
      </c>
      <c r="H821" s="226">
        <v>20</v>
      </c>
      <c r="I821" s="226">
        <v>3</v>
      </c>
      <c r="J821" s="227">
        <f t="shared" si="53"/>
        <v>88</v>
      </c>
      <c r="K821" s="187" t="str">
        <f t="shared" si="54"/>
        <v>Tốt</v>
      </c>
      <c r="L821" s="188" t="s">
        <v>1793</v>
      </c>
      <c r="M821" s="189" t="s">
        <v>1794</v>
      </c>
      <c r="N821" s="189" t="s">
        <v>1172</v>
      </c>
      <c r="O821" s="265"/>
    </row>
    <row r="822" spans="1:15" customFormat="1" ht="33">
      <c r="A822" s="205">
        <v>305</v>
      </c>
      <c r="B822" s="206" t="s">
        <v>1797</v>
      </c>
      <c r="C822" s="184" t="s">
        <v>1798</v>
      </c>
      <c r="D822" s="255" t="s">
        <v>1792</v>
      </c>
      <c r="E822" s="226">
        <v>20</v>
      </c>
      <c r="F822" s="226">
        <v>22</v>
      </c>
      <c r="G822" s="226">
        <v>21</v>
      </c>
      <c r="H822" s="226">
        <v>20</v>
      </c>
      <c r="I822" s="226">
        <v>4</v>
      </c>
      <c r="J822" s="227">
        <f t="shared" si="53"/>
        <v>87</v>
      </c>
      <c r="K822" s="187" t="str">
        <f t="shared" si="54"/>
        <v>Tốt</v>
      </c>
      <c r="L822" s="188" t="s">
        <v>1793</v>
      </c>
      <c r="M822" s="189" t="s">
        <v>1794</v>
      </c>
      <c r="N822" s="189" t="s">
        <v>1172</v>
      </c>
      <c r="O822" s="266" t="s">
        <v>435</v>
      </c>
    </row>
    <row r="823" spans="1:15" customFormat="1" ht="33">
      <c r="A823" s="211">
        <v>306</v>
      </c>
      <c r="B823" s="206" t="s">
        <v>1799</v>
      </c>
      <c r="C823" s="184" t="s">
        <v>1800</v>
      </c>
      <c r="D823" s="255" t="s">
        <v>1792</v>
      </c>
      <c r="E823" s="226">
        <v>20</v>
      </c>
      <c r="F823" s="226">
        <v>25</v>
      </c>
      <c r="G823" s="226">
        <v>20</v>
      </c>
      <c r="H823" s="226">
        <v>20</v>
      </c>
      <c r="I823" s="226">
        <v>4</v>
      </c>
      <c r="J823" s="227">
        <f t="shared" si="53"/>
        <v>89</v>
      </c>
      <c r="K823" s="187" t="str">
        <f t="shared" si="54"/>
        <v>Tốt</v>
      </c>
      <c r="L823" s="188" t="s">
        <v>1793</v>
      </c>
      <c r="M823" s="189" t="s">
        <v>1794</v>
      </c>
      <c r="N823" s="189" t="s">
        <v>1172</v>
      </c>
      <c r="O823" s="266"/>
    </row>
    <row r="824" spans="1:15" customFormat="1" ht="33">
      <c r="A824" s="205">
        <v>307</v>
      </c>
      <c r="B824" s="206" t="s">
        <v>1801</v>
      </c>
      <c r="C824" s="184" t="s">
        <v>1802</v>
      </c>
      <c r="D824" s="255" t="s">
        <v>1792</v>
      </c>
      <c r="E824" s="226">
        <v>20</v>
      </c>
      <c r="F824" s="226">
        <v>25</v>
      </c>
      <c r="G824" s="226">
        <v>20</v>
      </c>
      <c r="H824" s="226">
        <v>22</v>
      </c>
      <c r="I824" s="226">
        <v>5</v>
      </c>
      <c r="J824" s="227">
        <f t="shared" si="53"/>
        <v>92</v>
      </c>
      <c r="K824" s="187" t="str">
        <f t="shared" si="54"/>
        <v>Xuất sắc</v>
      </c>
      <c r="L824" s="188" t="s">
        <v>1793</v>
      </c>
      <c r="M824" s="189" t="s">
        <v>1794</v>
      </c>
      <c r="N824" s="189" t="s">
        <v>1172</v>
      </c>
      <c r="O824" s="266"/>
    </row>
    <row r="825" spans="1:15" customFormat="1" ht="33">
      <c r="A825" s="211">
        <v>308</v>
      </c>
      <c r="B825" s="206" t="s">
        <v>1803</v>
      </c>
      <c r="C825" s="184" t="s">
        <v>1804</v>
      </c>
      <c r="D825" s="255" t="s">
        <v>1792</v>
      </c>
      <c r="E825" s="226">
        <v>20</v>
      </c>
      <c r="F825" s="226">
        <v>21</v>
      </c>
      <c r="G825" s="226">
        <v>21</v>
      </c>
      <c r="H825" s="226">
        <v>22</v>
      </c>
      <c r="I825" s="226">
        <v>3</v>
      </c>
      <c r="J825" s="227">
        <f t="shared" si="53"/>
        <v>87</v>
      </c>
      <c r="K825" s="187" t="str">
        <f t="shared" si="54"/>
        <v>Tốt</v>
      </c>
      <c r="L825" s="188" t="s">
        <v>1793</v>
      </c>
      <c r="M825" s="189" t="s">
        <v>1794</v>
      </c>
      <c r="N825" s="189" t="s">
        <v>1172</v>
      </c>
      <c r="O825" s="266"/>
    </row>
    <row r="826" spans="1:15" customFormat="1" ht="33">
      <c r="A826" s="205">
        <v>309</v>
      </c>
      <c r="B826" s="206" t="s">
        <v>1805</v>
      </c>
      <c r="C826" s="184" t="s">
        <v>1806</v>
      </c>
      <c r="D826" s="255" t="s">
        <v>1792</v>
      </c>
      <c r="E826" s="226">
        <v>20</v>
      </c>
      <c r="F826" s="226">
        <v>24</v>
      </c>
      <c r="G826" s="226">
        <v>20</v>
      </c>
      <c r="H826" s="226">
        <v>22</v>
      </c>
      <c r="I826" s="226">
        <v>5</v>
      </c>
      <c r="J826" s="227">
        <f t="shared" si="53"/>
        <v>91</v>
      </c>
      <c r="K826" s="187" t="str">
        <f t="shared" si="54"/>
        <v>Xuất sắc</v>
      </c>
      <c r="L826" s="188" t="s">
        <v>1793</v>
      </c>
      <c r="M826" s="189" t="s">
        <v>1794</v>
      </c>
      <c r="N826" s="189" t="s">
        <v>1172</v>
      </c>
      <c r="O826" s="266"/>
    </row>
    <row r="827" spans="1:15" customFormat="1" ht="33">
      <c r="A827" s="211">
        <v>310</v>
      </c>
      <c r="B827" s="206" t="s">
        <v>1807</v>
      </c>
      <c r="C827" s="184" t="s">
        <v>1808</v>
      </c>
      <c r="D827" s="255" t="s">
        <v>1792</v>
      </c>
      <c r="E827" s="226">
        <v>20</v>
      </c>
      <c r="F827" s="226">
        <v>25</v>
      </c>
      <c r="G827" s="226">
        <v>20</v>
      </c>
      <c r="H827" s="226">
        <v>20</v>
      </c>
      <c r="I827" s="226">
        <v>5</v>
      </c>
      <c r="J827" s="227">
        <f t="shared" si="53"/>
        <v>90</v>
      </c>
      <c r="K827" s="187" t="str">
        <f>IF(J827&gt;=90,"Xuất sắc",IF(J827&gt;=80,"Tốt",IF(J827&gt;=65,"Khá",IF(J827&gt;50,"Trung bình",IF(J827&gt;=35,"Yếu",IF(J827&lt;5,"Kém"))))))</f>
        <v>Xuất sắc</v>
      </c>
      <c r="L827" s="188" t="s">
        <v>1793</v>
      </c>
      <c r="M827" s="189" t="s">
        <v>1794</v>
      </c>
      <c r="N827" s="189" t="s">
        <v>1172</v>
      </c>
      <c r="O827" s="266"/>
    </row>
    <row r="828" spans="1:15" customFormat="1" ht="33">
      <c r="A828" s="205">
        <v>311</v>
      </c>
      <c r="B828" s="206" t="s">
        <v>1809</v>
      </c>
      <c r="C828" s="184" t="s">
        <v>1810</v>
      </c>
      <c r="D828" s="255" t="s">
        <v>1792</v>
      </c>
      <c r="E828" s="226">
        <v>18</v>
      </c>
      <c r="F828" s="226">
        <v>25</v>
      </c>
      <c r="G828" s="226">
        <v>20</v>
      </c>
      <c r="H828" s="226">
        <v>22</v>
      </c>
      <c r="I828" s="226">
        <v>2</v>
      </c>
      <c r="J828" s="227">
        <f t="shared" si="53"/>
        <v>87</v>
      </c>
      <c r="K828" s="187" t="str">
        <f t="shared" si="54"/>
        <v>Tốt</v>
      </c>
      <c r="L828" s="188" t="s">
        <v>1793</v>
      </c>
      <c r="M828" s="189" t="s">
        <v>1794</v>
      </c>
      <c r="N828" s="189" t="s">
        <v>1172</v>
      </c>
      <c r="O828" s="267"/>
    </row>
    <row r="829" spans="1:15" customFormat="1" ht="33">
      <c r="A829" s="211">
        <v>312</v>
      </c>
      <c r="B829" s="206" t="s">
        <v>1811</v>
      </c>
      <c r="C829" s="184" t="s">
        <v>1812</v>
      </c>
      <c r="D829" s="255" t="s">
        <v>1792</v>
      </c>
      <c r="E829" s="226">
        <v>20</v>
      </c>
      <c r="F829" s="226">
        <v>22</v>
      </c>
      <c r="G829" s="226">
        <v>21</v>
      </c>
      <c r="H829" s="226">
        <v>20</v>
      </c>
      <c r="I829" s="226">
        <v>3</v>
      </c>
      <c r="J829" s="186">
        <f t="shared" si="53"/>
        <v>86</v>
      </c>
      <c r="K829" s="187" t="str">
        <f t="shared" si="54"/>
        <v>Tốt</v>
      </c>
      <c r="L829" s="188" t="s">
        <v>1793</v>
      </c>
      <c r="M829" s="189" t="s">
        <v>1794</v>
      </c>
      <c r="N829" s="189" t="s">
        <v>1172</v>
      </c>
      <c r="O829" s="267" t="s">
        <v>267</v>
      </c>
    </row>
    <row r="830" spans="1:15" customFormat="1" ht="33">
      <c r="A830" s="205">
        <v>313</v>
      </c>
      <c r="B830" s="206" t="s">
        <v>1813</v>
      </c>
      <c r="C830" s="184" t="s">
        <v>1814</v>
      </c>
      <c r="D830" s="255" t="s">
        <v>1792</v>
      </c>
      <c r="E830" s="226">
        <v>18</v>
      </c>
      <c r="F830" s="226">
        <v>22</v>
      </c>
      <c r="G830" s="226">
        <v>20</v>
      </c>
      <c r="H830" s="226">
        <v>22</v>
      </c>
      <c r="I830" s="226">
        <v>2</v>
      </c>
      <c r="J830" s="186">
        <f t="shared" si="53"/>
        <v>84</v>
      </c>
      <c r="K830" s="187" t="str">
        <f t="shared" si="54"/>
        <v>Tốt</v>
      </c>
      <c r="L830" s="188" t="s">
        <v>1793</v>
      </c>
      <c r="M830" s="189" t="s">
        <v>1794</v>
      </c>
      <c r="N830" s="189" t="s">
        <v>1172</v>
      </c>
      <c r="O830" s="267"/>
    </row>
    <row r="831" spans="1:15" customFormat="1" ht="33">
      <c r="A831" s="211">
        <v>314</v>
      </c>
      <c r="B831" s="206" t="s">
        <v>1815</v>
      </c>
      <c r="C831" s="184" t="s">
        <v>1816</v>
      </c>
      <c r="D831" s="255" t="s">
        <v>1792</v>
      </c>
      <c r="E831" s="226">
        <v>20</v>
      </c>
      <c r="F831" s="226">
        <v>23</v>
      </c>
      <c r="G831" s="226">
        <v>22</v>
      </c>
      <c r="H831" s="226">
        <v>22</v>
      </c>
      <c r="I831" s="226">
        <v>3</v>
      </c>
      <c r="J831" s="186">
        <f t="shared" si="53"/>
        <v>90</v>
      </c>
      <c r="K831" s="187" t="str">
        <f t="shared" si="54"/>
        <v>Xuất sắc</v>
      </c>
      <c r="L831" s="188" t="s">
        <v>1793</v>
      </c>
      <c r="M831" s="189" t="s">
        <v>1794</v>
      </c>
      <c r="N831" s="189" t="s">
        <v>1172</v>
      </c>
      <c r="O831" s="267"/>
    </row>
    <row r="832" spans="1:15" customFormat="1" ht="33">
      <c r="A832" s="205">
        <v>315</v>
      </c>
      <c r="B832" s="206" t="s">
        <v>1817</v>
      </c>
      <c r="C832" s="184" t="s">
        <v>1818</v>
      </c>
      <c r="D832" s="255" t="s">
        <v>1792</v>
      </c>
      <c r="E832" s="226">
        <v>18</v>
      </c>
      <c r="F832" s="226">
        <v>23</v>
      </c>
      <c r="G832" s="226">
        <v>20</v>
      </c>
      <c r="H832" s="226">
        <v>22</v>
      </c>
      <c r="I832" s="226">
        <v>2</v>
      </c>
      <c r="J832" s="186">
        <f t="shared" si="53"/>
        <v>85</v>
      </c>
      <c r="K832" s="187" t="str">
        <f t="shared" si="54"/>
        <v>Tốt</v>
      </c>
      <c r="L832" s="188" t="s">
        <v>1793</v>
      </c>
      <c r="M832" s="189" t="s">
        <v>1794</v>
      </c>
      <c r="N832" s="189" t="s">
        <v>1172</v>
      </c>
      <c r="O832" s="267" t="s">
        <v>267</v>
      </c>
    </row>
    <row r="833" spans="1:15" customFormat="1" ht="33">
      <c r="A833" s="211">
        <v>316</v>
      </c>
      <c r="B833" s="206" t="s">
        <v>1819</v>
      </c>
      <c r="C833" s="184" t="s">
        <v>1820</v>
      </c>
      <c r="D833" s="255" t="s">
        <v>1792</v>
      </c>
      <c r="E833" s="226">
        <v>18</v>
      </c>
      <c r="F833" s="226">
        <v>25</v>
      </c>
      <c r="G833" s="226">
        <v>20</v>
      </c>
      <c r="H833" s="226">
        <v>20</v>
      </c>
      <c r="I833" s="226">
        <v>2</v>
      </c>
      <c r="J833" s="186">
        <f t="shared" si="53"/>
        <v>85</v>
      </c>
      <c r="K833" s="187" t="str">
        <f t="shared" si="54"/>
        <v>Tốt</v>
      </c>
      <c r="L833" s="188" t="s">
        <v>1793</v>
      </c>
      <c r="M833" s="189" t="s">
        <v>1794</v>
      </c>
      <c r="N833" s="189" t="s">
        <v>1172</v>
      </c>
      <c r="O833" s="267" t="s">
        <v>267</v>
      </c>
    </row>
    <row r="834" spans="1:15" customFormat="1" ht="33">
      <c r="A834" s="205">
        <v>317</v>
      </c>
      <c r="B834" s="206" t="s">
        <v>1821</v>
      </c>
      <c r="C834" s="184" t="s">
        <v>1822</v>
      </c>
      <c r="D834" s="255" t="s">
        <v>1792</v>
      </c>
      <c r="E834" s="226">
        <v>20</v>
      </c>
      <c r="F834" s="226">
        <v>22</v>
      </c>
      <c r="G834" s="226">
        <v>20</v>
      </c>
      <c r="H834" s="226">
        <v>23</v>
      </c>
      <c r="I834" s="226">
        <v>2</v>
      </c>
      <c r="J834" s="227">
        <f t="shared" si="53"/>
        <v>87</v>
      </c>
      <c r="K834" s="187" t="str">
        <f t="shared" si="54"/>
        <v>Tốt</v>
      </c>
      <c r="L834" s="188" t="s">
        <v>1793</v>
      </c>
      <c r="M834" s="189" t="s">
        <v>1794</v>
      </c>
      <c r="N834" s="189" t="s">
        <v>1172</v>
      </c>
      <c r="O834" s="267"/>
    </row>
    <row r="835" spans="1:15" customFormat="1" ht="33">
      <c r="A835" s="211">
        <v>318</v>
      </c>
      <c r="B835" s="206" t="s">
        <v>1823</v>
      </c>
      <c r="C835" s="184" t="s">
        <v>1824</v>
      </c>
      <c r="D835" s="255" t="s">
        <v>1792</v>
      </c>
      <c r="E835" s="226">
        <v>19</v>
      </c>
      <c r="F835" s="226">
        <v>23</v>
      </c>
      <c r="G835" s="226">
        <v>20</v>
      </c>
      <c r="H835" s="226">
        <v>22</v>
      </c>
      <c r="I835" s="226">
        <v>2</v>
      </c>
      <c r="J835" s="227">
        <f t="shared" si="53"/>
        <v>86</v>
      </c>
      <c r="K835" s="187" t="str">
        <f t="shared" si="54"/>
        <v>Tốt</v>
      </c>
      <c r="L835" s="188" t="s">
        <v>1793</v>
      </c>
      <c r="M835" s="189" t="s">
        <v>1794</v>
      </c>
      <c r="N835" s="189" t="s">
        <v>1172</v>
      </c>
      <c r="O835" s="267" t="s">
        <v>267</v>
      </c>
    </row>
    <row r="836" spans="1:15" customFormat="1" ht="33">
      <c r="A836" s="205">
        <v>319</v>
      </c>
      <c r="B836" s="206" t="s">
        <v>1825</v>
      </c>
      <c r="C836" s="184" t="s">
        <v>1826</v>
      </c>
      <c r="D836" s="255" t="s">
        <v>1792</v>
      </c>
      <c r="E836" s="226">
        <v>19</v>
      </c>
      <c r="F836" s="226">
        <v>23</v>
      </c>
      <c r="G836" s="226">
        <v>20</v>
      </c>
      <c r="H836" s="226">
        <v>22</v>
      </c>
      <c r="I836" s="226">
        <v>2</v>
      </c>
      <c r="J836" s="227">
        <f t="shared" si="53"/>
        <v>86</v>
      </c>
      <c r="K836" s="187" t="str">
        <f t="shared" si="54"/>
        <v>Tốt</v>
      </c>
      <c r="L836" s="188" t="s">
        <v>1793</v>
      </c>
      <c r="M836" s="189" t="s">
        <v>1794</v>
      </c>
      <c r="N836" s="189" t="s">
        <v>1172</v>
      </c>
      <c r="O836" s="268"/>
    </row>
    <row r="837" spans="1:15" customFormat="1" ht="33">
      <c r="A837" s="211">
        <v>320</v>
      </c>
      <c r="B837" s="206" t="s">
        <v>1827</v>
      </c>
      <c r="C837" s="184" t="s">
        <v>1828</v>
      </c>
      <c r="D837" s="257" t="s">
        <v>1829</v>
      </c>
      <c r="E837" s="226">
        <v>18</v>
      </c>
      <c r="F837" s="226">
        <v>22</v>
      </c>
      <c r="G837" s="226">
        <v>20</v>
      </c>
      <c r="H837" s="226">
        <v>20</v>
      </c>
      <c r="I837" s="226">
        <v>2</v>
      </c>
      <c r="J837" s="227">
        <f t="shared" si="53"/>
        <v>82</v>
      </c>
      <c r="K837" s="187" t="str">
        <f t="shared" si="54"/>
        <v>Tốt</v>
      </c>
      <c r="L837" s="188" t="s">
        <v>1793</v>
      </c>
      <c r="M837" s="189" t="s">
        <v>1794</v>
      </c>
      <c r="N837" s="189" t="s">
        <v>1172</v>
      </c>
      <c r="O837" s="269"/>
    </row>
    <row r="838" spans="1:15" customFormat="1" ht="33">
      <c r="A838" s="205">
        <v>321</v>
      </c>
      <c r="B838" s="206" t="s">
        <v>1830</v>
      </c>
      <c r="C838" s="184" t="s">
        <v>1831</v>
      </c>
      <c r="D838" s="257" t="s">
        <v>1829</v>
      </c>
      <c r="E838" s="226">
        <v>18</v>
      </c>
      <c r="F838" s="226">
        <v>20</v>
      </c>
      <c r="G838" s="226">
        <v>21</v>
      </c>
      <c r="H838" s="226">
        <v>22</v>
      </c>
      <c r="I838" s="226">
        <v>2</v>
      </c>
      <c r="J838" s="227">
        <f t="shared" si="53"/>
        <v>83</v>
      </c>
      <c r="K838" s="187" t="str">
        <f t="shared" si="54"/>
        <v>Tốt</v>
      </c>
      <c r="L838" s="188" t="s">
        <v>1793</v>
      </c>
      <c r="M838" s="189" t="s">
        <v>1794</v>
      </c>
      <c r="N838" s="189" t="s">
        <v>1172</v>
      </c>
      <c r="O838" s="267" t="s">
        <v>435</v>
      </c>
    </row>
    <row r="839" spans="1:15" customFormat="1" ht="33">
      <c r="A839" s="211">
        <v>322</v>
      </c>
      <c r="B839" s="206" t="s">
        <v>1832</v>
      </c>
      <c r="C839" s="184" t="s">
        <v>1833</v>
      </c>
      <c r="D839" s="257" t="s">
        <v>1829</v>
      </c>
      <c r="E839" s="226">
        <v>19</v>
      </c>
      <c r="F839" s="226">
        <v>21</v>
      </c>
      <c r="G839" s="226">
        <v>20</v>
      </c>
      <c r="H839" s="226">
        <v>22</v>
      </c>
      <c r="I839" s="226">
        <v>3</v>
      </c>
      <c r="J839" s="227">
        <f t="shared" si="53"/>
        <v>85</v>
      </c>
      <c r="K839" s="187" t="str">
        <f t="shared" si="54"/>
        <v>Tốt</v>
      </c>
      <c r="L839" s="188" t="s">
        <v>1793</v>
      </c>
      <c r="M839" s="189" t="s">
        <v>1794</v>
      </c>
      <c r="N839" s="189" t="s">
        <v>1172</v>
      </c>
      <c r="O839" s="267" t="s">
        <v>435</v>
      </c>
    </row>
    <row r="840" spans="1:15" customFormat="1" ht="33">
      <c r="A840" s="205">
        <v>323</v>
      </c>
      <c r="B840" s="206" t="s">
        <v>1834</v>
      </c>
      <c r="C840" s="184" t="s">
        <v>1835</v>
      </c>
      <c r="D840" s="257" t="s">
        <v>1829</v>
      </c>
      <c r="E840" s="226">
        <v>18</v>
      </c>
      <c r="F840" s="226">
        <v>22</v>
      </c>
      <c r="G840" s="226">
        <v>21</v>
      </c>
      <c r="H840" s="226">
        <v>22</v>
      </c>
      <c r="I840" s="226">
        <v>5</v>
      </c>
      <c r="J840" s="227">
        <f t="shared" si="53"/>
        <v>88</v>
      </c>
      <c r="K840" s="187" t="str">
        <f t="shared" si="54"/>
        <v>Tốt</v>
      </c>
      <c r="L840" s="188" t="s">
        <v>1793</v>
      </c>
      <c r="M840" s="189" t="s">
        <v>1794</v>
      </c>
      <c r="N840" s="189" t="s">
        <v>1172</v>
      </c>
      <c r="O840" s="267"/>
    </row>
    <row r="841" spans="1:15" customFormat="1" ht="33">
      <c r="A841" s="211">
        <v>324</v>
      </c>
      <c r="B841" s="206" t="s">
        <v>1836</v>
      </c>
      <c r="C841" s="184" t="s">
        <v>1837</v>
      </c>
      <c r="D841" s="257" t="s">
        <v>1829</v>
      </c>
      <c r="E841" s="226">
        <v>20</v>
      </c>
      <c r="F841" s="226">
        <v>21</v>
      </c>
      <c r="G841" s="226">
        <v>22</v>
      </c>
      <c r="H841" s="226">
        <v>21</v>
      </c>
      <c r="I841" s="226">
        <v>3</v>
      </c>
      <c r="J841" s="227">
        <f t="shared" si="53"/>
        <v>87</v>
      </c>
      <c r="K841" s="187" t="str">
        <f t="shared" si="54"/>
        <v>Tốt</v>
      </c>
      <c r="L841" s="188" t="s">
        <v>1793</v>
      </c>
      <c r="M841" s="189" t="s">
        <v>1794</v>
      </c>
      <c r="N841" s="189" t="s">
        <v>1172</v>
      </c>
      <c r="O841" s="267"/>
    </row>
    <row r="842" spans="1:15" customFormat="1" ht="33">
      <c r="A842" s="205">
        <v>325</v>
      </c>
      <c r="B842" s="206" t="s">
        <v>1838</v>
      </c>
      <c r="C842" s="184" t="s">
        <v>1839</v>
      </c>
      <c r="D842" s="257" t="s">
        <v>1829</v>
      </c>
      <c r="E842" s="226">
        <v>18</v>
      </c>
      <c r="F842" s="226">
        <v>20</v>
      </c>
      <c r="G842" s="226">
        <v>20</v>
      </c>
      <c r="H842" s="226">
        <v>22</v>
      </c>
      <c r="I842" s="226">
        <v>3</v>
      </c>
      <c r="J842" s="227">
        <f t="shared" si="53"/>
        <v>83</v>
      </c>
      <c r="K842" s="187" t="str">
        <f t="shared" si="54"/>
        <v>Tốt</v>
      </c>
      <c r="L842" s="188" t="s">
        <v>1793</v>
      </c>
      <c r="M842" s="189" t="s">
        <v>1794</v>
      </c>
      <c r="N842" s="189" t="s">
        <v>1172</v>
      </c>
      <c r="O842" s="267" t="s">
        <v>267</v>
      </c>
    </row>
    <row r="843" spans="1:15" customFormat="1" ht="33">
      <c r="A843" s="211">
        <v>326</v>
      </c>
      <c r="B843" s="206" t="s">
        <v>1840</v>
      </c>
      <c r="C843" s="184" t="s">
        <v>1841</v>
      </c>
      <c r="D843" s="257" t="s">
        <v>1829</v>
      </c>
      <c r="E843" s="226">
        <v>19</v>
      </c>
      <c r="F843" s="226">
        <v>22</v>
      </c>
      <c r="G843" s="226">
        <v>20</v>
      </c>
      <c r="H843" s="226">
        <v>21</v>
      </c>
      <c r="I843" s="226">
        <v>3</v>
      </c>
      <c r="J843" s="227">
        <f t="shared" si="53"/>
        <v>85</v>
      </c>
      <c r="K843" s="187" t="str">
        <f t="shared" si="54"/>
        <v>Tốt</v>
      </c>
      <c r="L843" s="188" t="s">
        <v>1793</v>
      </c>
      <c r="M843" s="189" t="s">
        <v>1794</v>
      </c>
      <c r="N843" s="189" t="s">
        <v>1172</v>
      </c>
      <c r="O843" s="269" t="s">
        <v>435</v>
      </c>
    </row>
    <row r="844" spans="1:15" customFormat="1" ht="33">
      <c r="A844" s="205">
        <v>327</v>
      </c>
      <c r="B844" s="206" t="s">
        <v>1842</v>
      </c>
      <c r="C844" s="184" t="s">
        <v>1843</v>
      </c>
      <c r="D844" s="257" t="s">
        <v>1829</v>
      </c>
      <c r="E844" s="226">
        <v>20</v>
      </c>
      <c r="F844" s="226">
        <v>25</v>
      </c>
      <c r="G844" s="226">
        <v>20</v>
      </c>
      <c r="H844" s="226">
        <v>22</v>
      </c>
      <c r="I844" s="226">
        <v>3</v>
      </c>
      <c r="J844" s="227">
        <f t="shared" si="53"/>
        <v>90</v>
      </c>
      <c r="K844" s="187" t="str">
        <f t="shared" si="54"/>
        <v>Xuất sắc</v>
      </c>
      <c r="L844" s="188" t="s">
        <v>1793</v>
      </c>
      <c r="M844" s="189" t="s">
        <v>1794</v>
      </c>
      <c r="N844" s="189" t="s">
        <v>1172</v>
      </c>
      <c r="O844" s="267" t="s">
        <v>267</v>
      </c>
    </row>
    <row r="845" spans="1:15" customFormat="1" ht="16.5">
      <c r="A845" s="211">
        <v>328</v>
      </c>
      <c r="B845" s="270" t="s">
        <v>1844</v>
      </c>
      <c r="C845" s="219" t="s">
        <v>1845</v>
      </c>
      <c r="D845" s="271" t="s">
        <v>1846</v>
      </c>
      <c r="E845" s="229">
        <v>20</v>
      </c>
      <c r="F845" s="229">
        <v>23</v>
      </c>
      <c r="G845" s="229">
        <v>20</v>
      </c>
      <c r="H845" s="229">
        <v>22</v>
      </c>
      <c r="I845" s="229">
        <v>3</v>
      </c>
      <c r="J845" s="272">
        <f t="shared" si="53"/>
        <v>88</v>
      </c>
      <c r="K845" s="273" t="str">
        <f>IF(J845&gt;=90,"Xuất sắc",IF(J845&gt;=80,"Tốt",IF(J845&gt;=65,"Khá",IF(J845&gt;50,"Trung bình",IF(J845&gt;=35,"Yếu",IF(J845&lt;5,"Kém"))))))</f>
        <v>Tốt</v>
      </c>
      <c r="L845" s="274" t="s">
        <v>1793</v>
      </c>
      <c r="M845" s="203" t="s">
        <v>1794</v>
      </c>
      <c r="N845" s="189" t="s">
        <v>1172</v>
      </c>
      <c r="O845" s="275"/>
    </row>
    <row r="846" spans="1:15" customFormat="1" ht="16.5">
      <c r="A846" s="205">
        <v>329</v>
      </c>
      <c r="B846" s="270" t="s">
        <v>1847</v>
      </c>
      <c r="C846" s="219" t="s">
        <v>1848</v>
      </c>
      <c r="D846" s="271" t="s">
        <v>1846</v>
      </c>
      <c r="E846" s="229">
        <v>20</v>
      </c>
      <c r="F846" s="229">
        <v>23</v>
      </c>
      <c r="G846" s="229">
        <v>20</v>
      </c>
      <c r="H846" s="229">
        <v>22</v>
      </c>
      <c r="I846" s="229">
        <v>3</v>
      </c>
      <c r="J846" s="272">
        <f t="shared" si="53"/>
        <v>88</v>
      </c>
      <c r="K846" s="273" t="str">
        <f t="shared" ref="K846:K847" si="55">IF(J846&gt;=90,"Xuất sắc",IF(J846&gt;=80,"Tốt",IF(J846&gt;=65,"Khá",IF(J846&gt;50,"Trung bình",IF(J846&gt;=35,"Yếu",IF(J846&lt;5,"Kém"))))))</f>
        <v>Tốt</v>
      </c>
      <c r="L846" s="274" t="s">
        <v>1793</v>
      </c>
      <c r="M846" s="203" t="s">
        <v>1794</v>
      </c>
      <c r="N846" s="189" t="s">
        <v>1172</v>
      </c>
      <c r="O846" s="276"/>
    </row>
    <row r="847" spans="1:15" customFormat="1" ht="16.5">
      <c r="A847" s="211">
        <v>330</v>
      </c>
      <c r="B847" s="270" t="s">
        <v>1849</v>
      </c>
      <c r="C847" s="184" t="s">
        <v>1850</v>
      </c>
      <c r="D847" s="277" t="s">
        <v>1846</v>
      </c>
      <c r="E847" s="226">
        <v>20</v>
      </c>
      <c r="F847" s="226">
        <v>23</v>
      </c>
      <c r="G847" s="226">
        <v>20</v>
      </c>
      <c r="H847" s="226">
        <v>22</v>
      </c>
      <c r="I847" s="226">
        <v>3</v>
      </c>
      <c r="J847" s="186">
        <f t="shared" si="53"/>
        <v>88</v>
      </c>
      <c r="K847" s="187" t="str">
        <f t="shared" si="55"/>
        <v>Tốt</v>
      </c>
      <c r="L847" s="278" t="s">
        <v>1793</v>
      </c>
      <c r="M847" s="223" t="s">
        <v>1794</v>
      </c>
      <c r="N847" s="189" t="s">
        <v>1172</v>
      </c>
      <c r="O847" s="279"/>
    </row>
    <row r="848" spans="1:15" customFormat="1" ht="33">
      <c r="A848" s="280">
        <v>331</v>
      </c>
      <c r="B848" s="281" t="s">
        <v>1851</v>
      </c>
      <c r="C848" s="219" t="s">
        <v>1852</v>
      </c>
      <c r="D848" s="282" t="s">
        <v>1853</v>
      </c>
      <c r="E848" s="2">
        <v>14</v>
      </c>
      <c r="F848" s="2">
        <v>16</v>
      </c>
      <c r="G848" s="2">
        <v>16</v>
      </c>
      <c r="H848" s="2">
        <v>16</v>
      </c>
      <c r="I848" s="2">
        <v>6</v>
      </c>
      <c r="J848" s="2">
        <f>SUM(E848:I848)</f>
        <v>68</v>
      </c>
      <c r="K848" s="283" t="str">
        <f>IF(J848&gt;=90,"Xuất sắc",IF(J848&gt;=80,"Tốt",IF(J848&gt;=65,"Khá",IF(J848&gt;=50,"TB","Yếu"))))</f>
        <v>Khá</v>
      </c>
      <c r="L848" s="284" t="s">
        <v>1854</v>
      </c>
      <c r="M848" s="284" t="s">
        <v>1855</v>
      </c>
      <c r="N848" s="189" t="s">
        <v>1172</v>
      </c>
      <c r="O848" s="285"/>
    </row>
    <row r="849" spans="1:15" customFormat="1" ht="33">
      <c r="A849" s="286">
        <v>332</v>
      </c>
      <c r="B849" s="287" t="s">
        <v>1856</v>
      </c>
      <c r="C849" s="288" t="s">
        <v>1857</v>
      </c>
      <c r="D849" s="289" t="s">
        <v>1853</v>
      </c>
      <c r="E849" s="3">
        <v>15</v>
      </c>
      <c r="F849" s="3">
        <v>17</v>
      </c>
      <c r="G849" s="3">
        <v>15</v>
      </c>
      <c r="H849" s="3">
        <v>14</v>
      </c>
      <c r="I849" s="3">
        <v>5</v>
      </c>
      <c r="J849" s="3">
        <f t="shared" ref="J849:J916" si="56">SUM(E849:I849)</f>
        <v>66</v>
      </c>
      <c r="K849" s="290" t="str">
        <f>IF(J849&gt;=90,"Xuất sắc",IF(J849&gt;=80,"Tốt",IF(J849&gt;=65,"Khá",IF(J849&gt;=50,"TB","Yếu"))))</f>
        <v>Khá</v>
      </c>
      <c r="L849" s="291" t="s">
        <v>1854</v>
      </c>
      <c r="M849" s="291" t="s">
        <v>1855</v>
      </c>
      <c r="N849" s="189" t="s">
        <v>1172</v>
      </c>
      <c r="O849" s="292" t="s">
        <v>435</v>
      </c>
    </row>
    <row r="850" spans="1:15" customFormat="1" ht="33">
      <c r="A850" s="280">
        <v>333</v>
      </c>
      <c r="B850" s="287" t="s">
        <v>1858</v>
      </c>
      <c r="C850" s="288" t="s">
        <v>1859</v>
      </c>
      <c r="D850" s="289" t="s">
        <v>1853</v>
      </c>
      <c r="E850" s="3">
        <v>14</v>
      </c>
      <c r="F850" s="3">
        <v>17</v>
      </c>
      <c r="G850" s="3">
        <v>16</v>
      </c>
      <c r="H850" s="3">
        <v>17</v>
      </c>
      <c r="I850" s="3">
        <v>5</v>
      </c>
      <c r="J850" s="3">
        <f t="shared" si="56"/>
        <v>69</v>
      </c>
      <c r="K850" s="290" t="str">
        <f t="shared" ref="K850:K916" si="57">IF(J850&gt;=90,"Xuất sắc",IF(J850&gt;=80,"Tốt",IF(J850&gt;=65,"Khá",IF(J850&gt;=50,"TB","Yếu"))))</f>
        <v>Khá</v>
      </c>
      <c r="L850" s="291" t="s">
        <v>1854</v>
      </c>
      <c r="M850" s="291" t="s">
        <v>1855</v>
      </c>
      <c r="N850" s="189" t="s">
        <v>1172</v>
      </c>
      <c r="O850" s="292"/>
    </row>
    <row r="851" spans="1:15" customFormat="1" ht="33">
      <c r="A851" s="286">
        <v>334</v>
      </c>
      <c r="B851" s="287" t="s">
        <v>1860</v>
      </c>
      <c r="C851" s="288" t="s">
        <v>1861</v>
      </c>
      <c r="D851" s="289" t="s">
        <v>1853</v>
      </c>
      <c r="E851" s="3">
        <v>14</v>
      </c>
      <c r="F851" s="3">
        <v>16</v>
      </c>
      <c r="G851" s="3">
        <v>15</v>
      </c>
      <c r="H851" s="3">
        <v>16</v>
      </c>
      <c r="I851" s="3">
        <v>5</v>
      </c>
      <c r="J851" s="3">
        <f t="shared" si="56"/>
        <v>66</v>
      </c>
      <c r="K851" s="290" t="str">
        <f t="shared" si="57"/>
        <v>Khá</v>
      </c>
      <c r="L851" s="291" t="s">
        <v>1854</v>
      </c>
      <c r="M851" s="291" t="s">
        <v>1855</v>
      </c>
      <c r="N851" s="189" t="s">
        <v>1172</v>
      </c>
      <c r="O851" s="292" t="s">
        <v>267</v>
      </c>
    </row>
    <row r="852" spans="1:15" customFormat="1" ht="33">
      <c r="A852" s="280">
        <v>335</v>
      </c>
      <c r="B852" s="287" t="s">
        <v>1862</v>
      </c>
      <c r="C852" s="288" t="s">
        <v>1863</v>
      </c>
      <c r="D852" s="289" t="s">
        <v>1853</v>
      </c>
      <c r="E852" s="3">
        <v>14</v>
      </c>
      <c r="F852" s="3">
        <v>16</v>
      </c>
      <c r="G852" s="3">
        <v>15</v>
      </c>
      <c r="H852" s="3">
        <v>17</v>
      </c>
      <c r="I852" s="3">
        <v>6</v>
      </c>
      <c r="J852" s="3">
        <f t="shared" si="56"/>
        <v>68</v>
      </c>
      <c r="K852" s="290" t="str">
        <f t="shared" si="57"/>
        <v>Khá</v>
      </c>
      <c r="L852" s="291" t="s">
        <v>1854</v>
      </c>
      <c r="M852" s="291" t="s">
        <v>1855</v>
      </c>
      <c r="N852" s="189" t="s">
        <v>1172</v>
      </c>
      <c r="O852" s="292" t="s">
        <v>435</v>
      </c>
    </row>
    <row r="853" spans="1:15" customFormat="1" ht="33">
      <c r="A853" s="286">
        <v>336</v>
      </c>
      <c r="B853" s="287" t="s">
        <v>1864</v>
      </c>
      <c r="C853" s="288" t="s">
        <v>1865</v>
      </c>
      <c r="D853" s="289" t="s">
        <v>1853</v>
      </c>
      <c r="E853" s="3">
        <v>18</v>
      </c>
      <c r="F853" s="3">
        <v>18</v>
      </c>
      <c r="G853" s="3">
        <v>20</v>
      </c>
      <c r="H853" s="3">
        <v>20</v>
      </c>
      <c r="I853" s="3">
        <v>10</v>
      </c>
      <c r="J853" s="3">
        <f t="shared" si="56"/>
        <v>86</v>
      </c>
      <c r="K853" s="290" t="str">
        <f t="shared" si="57"/>
        <v>Tốt</v>
      </c>
      <c r="L853" s="291" t="s">
        <v>1854</v>
      </c>
      <c r="M853" s="291" t="s">
        <v>1855</v>
      </c>
      <c r="N853" s="189" t="s">
        <v>1172</v>
      </c>
      <c r="O853" s="292"/>
    </row>
    <row r="854" spans="1:15" customFormat="1" ht="33">
      <c r="A854" s="280">
        <v>337</v>
      </c>
      <c r="B854" s="287" t="s">
        <v>1866</v>
      </c>
      <c r="C854" s="288" t="s">
        <v>1867</v>
      </c>
      <c r="D854" s="289" t="s">
        <v>1853</v>
      </c>
      <c r="E854" s="3">
        <v>14</v>
      </c>
      <c r="F854" s="3">
        <v>17</v>
      </c>
      <c r="G854" s="3">
        <v>14</v>
      </c>
      <c r="H854" s="3">
        <v>19</v>
      </c>
      <c r="I854" s="3">
        <v>6</v>
      </c>
      <c r="J854" s="3">
        <f t="shared" si="56"/>
        <v>70</v>
      </c>
      <c r="K854" s="290" t="str">
        <f t="shared" si="57"/>
        <v>Khá</v>
      </c>
      <c r="L854" s="291" t="s">
        <v>1854</v>
      </c>
      <c r="M854" s="291" t="s">
        <v>1855</v>
      </c>
      <c r="N854" s="189" t="s">
        <v>1172</v>
      </c>
      <c r="O854" s="292"/>
    </row>
    <row r="855" spans="1:15" customFormat="1" ht="33">
      <c r="A855" s="286">
        <v>338</v>
      </c>
      <c r="B855" s="287" t="s">
        <v>1868</v>
      </c>
      <c r="C855" s="288" t="s">
        <v>1869</v>
      </c>
      <c r="D855" s="289" t="s">
        <v>1853</v>
      </c>
      <c r="E855" s="3">
        <v>16</v>
      </c>
      <c r="F855" s="3">
        <v>16</v>
      </c>
      <c r="G855" s="3">
        <v>16</v>
      </c>
      <c r="H855" s="3">
        <v>18</v>
      </c>
      <c r="I855" s="3">
        <v>6</v>
      </c>
      <c r="J855" s="3">
        <f t="shared" si="56"/>
        <v>72</v>
      </c>
      <c r="K855" s="290" t="str">
        <f t="shared" si="57"/>
        <v>Khá</v>
      </c>
      <c r="L855" s="291" t="s">
        <v>1854</v>
      </c>
      <c r="M855" s="291" t="s">
        <v>1855</v>
      </c>
      <c r="N855" s="189" t="s">
        <v>1172</v>
      </c>
      <c r="O855" s="292" t="s">
        <v>267</v>
      </c>
    </row>
    <row r="856" spans="1:15" customFormat="1" ht="33">
      <c r="A856" s="280">
        <v>339</v>
      </c>
      <c r="B856" s="287" t="s">
        <v>1870</v>
      </c>
      <c r="C856" s="288" t="s">
        <v>1871</v>
      </c>
      <c r="D856" s="289" t="s">
        <v>1853</v>
      </c>
      <c r="E856" s="3">
        <v>16</v>
      </c>
      <c r="F856" s="3">
        <v>19</v>
      </c>
      <c r="G856" s="3">
        <v>17</v>
      </c>
      <c r="H856" s="3">
        <v>21</v>
      </c>
      <c r="I856" s="3">
        <v>6</v>
      </c>
      <c r="J856" s="3">
        <f t="shared" si="56"/>
        <v>79</v>
      </c>
      <c r="K856" s="290" t="str">
        <f t="shared" si="57"/>
        <v>Khá</v>
      </c>
      <c r="L856" s="291" t="s">
        <v>1854</v>
      </c>
      <c r="M856" s="291" t="s">
        <v>1855</v>
      </c>
      <c r="N856" s="189" t="s">
        <v>1172</v>
      </c>
      <c r="O856" s="292"/>
    </row>
    <row r="857" spans="1:15" customFormat="1" ht="33">
      <c r="A857" s="286">
        <v>340</v>
      </c>
      <c r="B857" s="287" t="s">
        <v>1872</v>
      </c>
      <c r="C857" s="288" t="s">
        <v>1873</v>
      </c>
      <c r="D857" s="289" t="s">
        <v>1853</v>
      </c>
      <c r="E857" s="3">
        <v>16</v>
      </c>
      <c r="F857" s="3">
        <v>16</v>
      </c>
      <c r="G857" s="3">
        <v>16</v>
      </c>
      <c r="H857" s="3">
        <v>17</v>
      </c>
      <c r="I857" s="3">
        <v>5</v>
      </c>
      <c r="J857" s="3">
        <f t="shared" si="56"/>
        <v>70</v>
      </c>
      <c r="K857" s="290" t="str">
        <f t="shared" si="57"/>
        <v>Khá</v>
      </c>
      <c r="L857" s="291" t="s">
        <v>1854</v>
      </c>
      <c r="M857" s="291" t="s">
        <v>1855</v>
      </c>
      <c r="N857" s="189" t="s">
        <v>1172</v>
      </c>
      <c r="O857" s="292" t="s">
        <v>267</v>
      </c>
    </row>
    <row r="858" spans="1:15" customFormat="1" ht="33">
      <c r="A858" s="280">
        <v>341</v>
      </c>
      <c r="B858" s="287" t="s">
        <v>1874</v>
      </c>
      <c r="C858" s="288" t="s">
        <v>1875</v>
      </c>
      <c r="D858" s="289" t="s">
        <v>1853</v>
      </c>
      <c r="E858" s="3">
        <v>16</v>
      </c>
      <c r="F858" s="3">
        <v>13</v>
      </c>
      <c r="G858" s="3">
        <v>15</v>
      </c>
      <c r="H858" s="3">
        <v>17</v>
      </c>
      <c r="I858" s="3">
        <v>6</v>
      </c>
      <c r="J858" s="3">
        <f t="shared" si="56"/>
        <v>67</v>
      </c>
      <c r="K858" s="290" t="str">
        <f t="shared" si="57"/>
        <v>Khá</v>
      </c>
      <c r="L858" s="291" t="s">
        <v>1854</v>
      </c>
      <c r="M858" s="291" t="s">
        <v>1855</v>
      </c>
      <c r="N858" s="189" t="s">
        <v>1172</v>
      </c>
      <c r="O858" s="292"/>
    </row>
    <row r="859" spans="1:15" customFormat="1" ht="33">
      <c r="A859" s="286">
        <v>342</v>
      </c>
      <c r="B859" s="287" t="s">
        <v>1876</v>
      </c>
      <c r="C859" s="288" t="s">
        <v>1877</v>
      </c>
      <c r="D859" s="289" t="s">
        <v>1853</v>
      </c>
      <c r="E859" s="3">
        <v>16</v>
      </c>
      <c r="F859" s="3">
        <v>18</v>
      </c>
      <c r="G859" s="3">
        <v>15</v>
      </c>
      <c r="H859" s="3">
        <v>18</v>
      </c>
      <c r="I859" s="3">
        <v>5</v>
      </c>
      <c r="J859" s="3">
        <f t="shared" si="56"/>
        <v>72</v>
      </c>
      <c r="K859" s="290" t="str">
        <f t="shared" si="57"/>
        <v>Khá</v>
      </c>
      <c r="L859" s="291" t="s">
        <v>1854</v>
      </c>
      <c r="M859" s="291" t="s">
        <v>1855</v>
      </c>
      <c r="N859" s="189" t="s">
        <v>1172</v>
      </c>
      <c r="O859" s="292" t="s">
        <v>267</v>
      </c>
    </row>
    <row r="860" spans="1:15" customFormat="1" ht="33">
      <c r="A860" s="280">
        <v>343</v>
      </c>
      <c r="B860" s="287" t="s">
        <v>1878</v>
      </c>
      <c r="C860" s="288" t="s">
        <v>1879</v>
      </c>
      <c r="D860" s="289" t="s">
        <v>1853</v>
      </c>
      <c r="E860" s="3">
        <v>15</v>
      </c>
      <c r="F860" s="3">
        <v>15</v>
      </c>
      <c r="G860" s="3">
        <v>17</v>
      </c>
      <c r="H860" s="3">
        <v>17</v>
      </c>
      <c r="I860" s="3">
        <v>5</v>
      </c>
      <c r="J860" s="3">
        <f t="shared" si="56"/>
        <v>69</v>
      </c>
      <c r="K860" s="290" t="str">
        <f t="shared" si="57"/>
        <v>Khá</v>
      </c>
      <c r="L860" s="291" t="s">
        <v>1854</v>
      </c>
      <c r="M860" s="291" t="s">
        <v>1855</v>
      </c>
      <c r="N860" s="189" t="s">
        <v>1172</v>
      </c>
      <c r="O860" s="292" t="s">
        <v>267</v>
      </c>
    </row>
    <row r="861" spans="1:15" customFormat="1" ht="33">
      <c r="A861" s="286">
        <v>344</v>
      </c>
      <c r="B861" s="287" t="s">
        <v>1880</v>
      </c>
      <c r="C861" s="288" t="s">
        <v>1881</v>
      </c>
      <c r="D861" s="289" t="s">
        <v>1853</v>
      </c>
      <c r="E861" s="3">
        <v>14</v>
      </c>
      <c r="F861" s="3">
        <v>17</v>
      </c>
      <c r="G861" s="3">
        <v>14</v>
      </c>
      <c r="H861" s="3">
        <v>16</v>
      </c>
      <c r="I861" s="3">
        <v>5</v>
      </c>
      <c r="J861" s="3">
        <f t="shared" si="56"/>
        <v>66</v>
      </c>
      <c r="K861" s="290" t="str">
        <f t="shared" si="57"/>
        <v>Khá</v>
      </c>
      <c r="L861" s="291" t="s">
        <v>1854</v>
      </c>
      <c r="M861" s="291" t="s">
        <v>1855</v>
      </c>
      <c r="N861" s="189" t="s">
        <v>1172</v>
      </c>
      <c r="O861" s="292"/>
    </row>
    <row r="862" spans="1:15" customFormat="1" ht="33">
      <c r="A862" s="280">
        <v>345</v>
      </c>
      <c r="B862" s="287" t="s">
        <v>1882</v>
      </c>
      <c r="C862" s="288" t="s">
        <v>1883</v>
      </c>
      <c r="D862" s="289" t="s">
        <v>1853</v>
      </c>
      <c r="E862" s="3">
        <v>15</v>
      </c>
      <c r="F862" s="3">
        <v>17</v>
      </c>
      <c r="G862" s="3">
        <v>16</v>
      </c>
      <c r="H862" s="3">
        <v>17</v>
      </c>
      <c r="I862" s="3">
        <v>5</v>
      </c>
      <c r="J862" s="3">
        <f t="shared" si="56"/>
        <v>70</v>
      </c>
      <c r="K862" s="290" t="str">
        <f t="shared" si="57"/>
        <v>Khá</v>
      </c>
      <c r="L862" s="291" t="s">
        <v>1854</v>
      </c>
      <c r="M862" s="291" t="s">
        <v>1855</v>
      </c>
      <c r="N862" s="189" t="s">
        <v>1172</v>
      </c>
      <c r="O862" s="292" t="s">
        <v>267</v>
      </c>
    </row>
    <row r="863" spans="1:15" customFormat="1" ht="33">
      <c r="A863" s="286">
        <v>346</v>
      </c>
      <c r="B863" s="287" t="s">
        <v>1884</v>
      </c>
      <c r="C863" s="288" t="s">
        <v>1885</v>
      </c>
      <c r="D863" s="289" t="s">
        <v>1853</v>
      </c>
      <c r="E863" s="3">
        <v>15</v>
      </c>
      <c r="F863" s="3">
        <v>15</v>
      </c>
      <c r="G863" s="3">
        <v>17</v>
      </c>
      <c r="H863" s="3">
        <v>14</v>
      </c>
      <c r="I863" s="3">
        <v>5</v>
      </c>
      <c r="J863" s="3">
        <f t="shared" si="56"/>
        <v>66</v>
      </c>
      <c r="K863" s="290" t="str">
        <f t="shared" si="57"/>
        <v>Khá</v>
      </c>
      <c r="L863" s="291" t="s">
        <v>1854</v>
      </c>
      <c r="M863" s="291" t="s">
        <v>1855</v>
      </c>
      <c r="N863" s="189" t="s">
        <v>1172</v>
      </c>
      <c r="O863" s="292" t="s">
        <v>267</v>
      </c>
    </row>
    <row r="864" spans="1:15" customFormat="1" ht="33">
      <c r="A864" s="280">
        <v>347</v>
      </c>
      <c r="B864" s="287" t="s">
        <v>1886</v>
      </c>
      <c r="C864" s="288" t="s">
        <v>1887</v>
      </c>
      <c r="D864" s="289" t="s">
        <v>1853</v>
      </c>
      <c r="E864" s="3">
        <v>17</v>
      </c>
      <c r="F864" s="3">
        <v>15</v>
      </c>
      <c r="G864" s="3">
        <v>15</v>
      </c>
      <c r="H864" s="3">
        <v>13</v>
      </c>
      <c r="I864" s="3">
        <v>5</v>
      </c>
      <c r="J864" s="3">
        <f t="shared" si="56"/>
        <v>65</v>
      </c>
      <c r="K864" s="290" t="str">
        <f t="shared" si="57"/>
        <v>Khá</v>
      </c>
      <c r="L864" s="291" t="s">
        <v>1854</v>
      </c>
      <c r="M864" s="291" t="s">
        <v>1855</v>
      </c>
      <c r="N864" s="189" t="s">
        <v>1172</v>
      </c>
      <c r="O864" s="292" t="s">
        <v>267</v>
      </c>
    </row>
    <row r="865" spans="1:15" customFormat="1" ht="33">
      <c r="A865" s="286">
        <v>348</v>
      </c>
      <c r="B865" s="287" t="s">
        <v>1888</v>
      </c>
      <c r="C865" s="288" t="s">
        <v>1889</v>
      </c>
      <c r="D865" s="289" t="s">
        <v>1853</v>
      </c>
      <c r="E865" s="3">
        <v>15</v>
      </c>
      <c r="F865" s="3">
        <v>14</v>
      </c>
      <c r="G865" s="3">
        <v>18</v>
      </c>
      <c r="H865" s="3">
        <v>14</v>
      </c>
      <c r="I865" s="3">
        <v>5</v>
      </c>
      <c r="J865" s="3">
        <f t="shared" si="56"/>
        <v>66</v>
      </c>
      <c r="K865" s="290" t="str">
        <f t="shared" si="57"/>
        <v>Khá</v>
      </c>
      <c r="L865" s="291" t="s">
        <v>1854</v>
      </c>
      <c r="M865" s="291" t="s">
        <v>1855</v>
      </c>
      <c r="N865" s="189" t="s">
        <v>1172</v>
      </c>
      <c r="O865" s="292"/>
    </row>
    <row r="866" spans="1:15" customFormat="1" ht="33">
      <c r="A866" s="280">
        <v>349</v>
      </c>
      <c r="B866" s="287" t="s">
        <v>1890</v>
      </c>
      <c r="C866" s="288" t="s">
        <v>1891</v>
      </c>
      <c r="D866" s="289" t="s">
        <v>1853</v>
      </c>
      <c r="E866" s="3">
        <v>15</v>
      </c>
      <c r="F866" s="3">
        <v>18</v>
      </c>
      <c r="G866" s="3">
        <v>17</v>
      </c>
      <c r="H866" s="3">
        <v>18</v>
      </c>
      <c r="I866" s="3">
        <v>6</v>
      </c>
      <c r="J866" s="3">
        <f t="shared" si="56"/>
        <v>74</v>
      </c>
      <c r="K866" s="290" t="str">
        <f t="shared" si="57"/>
        <v>Khá</v>
      </c>
      <c r="L866" s="291" t="s">
        <v>1854</v>
      </c>
      <c r="M866" s="291" t="s">
        <v>1855</v>
      </c>
      <c r="N866" s="189" t="s">
        <v>1172</v>
      </c>
      <c r="O866" s="292" t="s">
        <v>267</v>
      </c>
    </row>
    <row r="867" spans="1:15" customFormat="1" ht="33">
      <c r="A867" s="286">
        <v>350</v>
      </c>
      <c r="B867" s="287" t="s">
        <v>1892</v>
      </c>
      <c r="C867" s="288" t="s">
        <v>1893</v>
      </c>
      <c r="D867" s="289" t="s">
        <v>1853</v>
      </c>
      <c r="E867" s="3">
        <v>16</v>
      </c>
      <c r="F867" s="3">
        <v>19</v>
      </c>
      <c r="G867" s="3">
        <v>17</v>
      </c>
      <c r="H867" s="3">
        <v>21</v>
      </c>
      <c r="I867" s="3">
        <v>6</v>
      </c>
      <c r="J867" s="3">
        <f t="shared" si="56"/>
        <v>79</v>
      </c>
      <c r="K867" s="290" t="str">
        <f t="shared" si="57"/>
        <v>Khá</v>
      </c>
      <c r="L867" s="291" t="s">
        <v>1854</v>
      </c>
      <c r="M867" s="291" t="s">
        <v>1855</v>
      </c>
      <c r="N867" s="189" t="s">
        <v>1172</v>
      </c>
      <c r="O867" s="292" t="s">
        <v>435</v>
      </c>
    </row>
    <row r="868" spans="1:15" customFormat="1" ht="33">
      <c r="A868" s="280">
        <v>351</v>
      </c>
      <c r="B868" s="287" t="s">
        <v>1894</v>
      </c>
      <c r="C868" s="288" t="s">
        <v>1895</v>
      </c>
      <c r="D868" s="289" t="s">
        <v>1853</v>
      </c>
      <c r="E868" s="3">
        <v>20</v>
      </c>
      <c r="F868" s="3">
        <v>22</v>
      </c>
      <c r="G868" s="3">
        <v>19</v>
      </c>
      <c r="H868" s="3">
        <v>20</v>
      </c>
      <c r="I868" s="3">
        <v>8</v>
      </c>
      <c r="J868" s="3">
        <f t="shared" si="56"/>
        <v>89</v>
      </c>
      <c r="K868" s="290" t="str">
        <f t="shared" si="57"/>
        <v>Tốt</v>
      </c>
      <c r="L868" s="291" t="s">
        <v>1854</v>
      </c>
      <c r="M868" s="291" t="s">
        <v>1855</v>
      </c>
      <c r="N868" s="189" t="s">
        <v>1172</v>
      </c>
      <c r="O868" s="292"/>
    </row>
    <row r="869" spans="1:15" customFormat="1" ht="33">
      <c r="A869" s="286">
        <v>352</v>
      </c>
      <c r="B869" s="287" t="s">
        <v>1896</v>
      </c>
      <c r="C869" s="288" t="s">
        <v>1897</v>
      </c>
      <c r="D869" s="289" t="s">
        <v>1853</v>
      </c>
      <c r="E869" s="3">
        <v>14</v>
      </c>
      <c r="F869" s="3">
        <v>13</v>
      </c>
      <c r="G869" s="3">
        <v>17</v>
      </c>
      <c r="H869" s="3">
        <v>14</v>
      </c>
      <c r="I869" s="3">
        <v>7</v>
      </c>
      <c r="J869" s="3">
        <f t="shared" si="56"/>
        <v>65</v>
      </c>
      <c r="K869" s="290" t="str">
        <f t="shared" si="57"/>
        <v>Khá</v>
      </c>
      <c r="L869" s="291" t="s">
        <v>1854</v>
      </c>
      <c r="M869" s="291" t="s">
        <v>1855</v>
      </c>
      <c r="N869" s="189" t="s">
        <v>1172</v>
      </c>
      <c r="O869" s="292" t="s">
        <v>435</v>
      </c>
    </row>
    <row r="870" spans="1:15" customFormat="1" ht="33">
      <c r="A870" s="280">
        <v>353</v>
      </c>
      <c r="B870" s="287" t="s">
        <v>1898</v>
      </c>
      <c r="C870" s="288" t="s">
        <v>1899</v>
      </c>
      <c r="D870" s="289" t="s">
        <v>1853</v>
      </c>
      <c r="E870" s="3">
        <v>16</v>
      </c>
      <c r="F870" s="3">
        <v>15</v>
      </c>
      <c r="G870" s="3">
        <v>16</v>
      </c>
      <c r="H870" s="3">
        <v>16</v>
      </c>
      <c r="I870" s="3">
        <v>6</v>
      </c>
      <c r="J870" s="3">
        <f t="shared" si="56"/>
        <v>69</v>
      </c>
      <c r="K870" s="290" t="str">
        <f t="shared" si="57"/>
        <v>Khá</v>
      </c>
      <c r="L870" s="291" t="s">
        <v>1854</v>
      </c>
      <c r="M870" s="291" t="s">
        <v>1855</v>
      </c>
      <c r="N870" s="189" t="s">
        <v>1172</v>
      </c>
      <c r="O870" s="292" t="s">
        <v>267</v>
      </c>
    </row>
    <row r="871" spans="1:15" customFormat="1" ht="33">
      <c r="A871" s="286">
        <v>354</v>
      </c>
      <c r="B871" s="287" t="s">
        <v>1900</v>
      </c>
      <c r="C871" s="288" t="s">
        <v>1901</v>
      </c>
      <c r="D871" s="289" t="s">
        <v>1853</v>
      </c>
      <c r="E871" s="3">
        <v>15</v>
      </c>
      <c r="F871" s="3">
        <v>19</v>
      </c>
      <c r="G871" s="3">
        <v>14</v>
      </c>
      <c r="H871" s="3">
        <v>19</v>
      </c>
      <c r="I871" s="3">
        <v>6</v>
      </c>
      <c r="J871" s="3">
        <f t="shared" si="56"/>
        <v>73</v>
      </c>
      <c r="K871" s="290" t="str">
        <f t="shared" si="57"/>
        <v>Khá</v>
      </c>
      <c r="L871" s="291" t="s">
        <v>1854</v>
      </c>
      <c r="M871" s="291" t="s">
        <v>1855</v>
      </c>
      <c r="N871" s="189" t="s">
        <v>1172</v>
      </c>
      <c r="O871" s="292"/>
    </row>
    <row r="872" spans="1:15" customFormat="1" ht="33">
      <c r="A872" s="280">
        <v>355</v>
      </c>
      <c r="B872" s="287" t="s">
        <v>1902</v>
      </c>
      <c r="C872" s="288" t="s">
        <v>1419</v>
      </c>
      <c r="D872" s="289" t="s">
        <v>1853</v>
      </c>
      <c r="E872" s="3">
        <v>16</v>
      </c>
      <c r="F872" s="3">
        <v>19</v>
      </c>
      <c r="G872" s="3">
        <v>17</v>
      </c>
      <c r="H872" s="3">
        <v>21</v>
      </c>
      <c r="I872" s="3">
        <v>6</v>
      </c>
      <c r="J872" s="3">
        <f t="shared" si="56"/>
        <v>79</v>
      </c>
      <c r="K872" s="290" t="str">
        <f t="shared" si="57"/>
        <v>Khá</v>
      </c>
      <c r="L872" s="291" t="s">
        <v>1854</v>
      </c>
      <c r="M872" s="291" t="s">
        <v>1855</v>
      </c>
      <c r="N872" s="189" t="s">
        <v>1172</v>
      </c>
      <c r="O872" s="292" t="s">
        <v>435</v>
      </c>
    </row>
    <row r="873" spans="1:15" customFormat="1" ht="33">
      <c r="A873" s="286">
        <v>356</v>
      </c>
      <c r="B873" s="287" t="s">
        <v>1903</v>
      </c>
      <c r="C873" s="288" t="s">
        <v>1904</v>
      </c>
      <c r="D873" s="289" t="s">
        <v>1853</v>
      </c>
      <c r="E873" s="3">
        <v>14</v>
      </c>
      <c r="F873" s="3">
        <v>15</v>
      </c>
      <c r="G873" s="3">
        <v>16</v>
      </c>
      <c r="H873" s="3">
        <v>18</v>
      </c>
      <c r="I873" s="3">
        <v>6</v>
      </c>
      <c r="J873" s="3">
        <f t="shared" si="56"/>
        <v>69</v>
      </c>
      <c r="K873" s="290" t="str">
        <f t="shared" si="57"/>
        <v>Khá</v>
      </c>
      <c r="L873" s="291" t="s">
        <v>1854</v>
      </c>
      <c r="M873" s="291" t="s">
        <v>1855</v>
      </c>
      <c r="N873" s="189" t="s">
        <v>1172</v>
      </c>
      <c r="O873" s="292"/>
    </row>
    <row r="874" spans="1:15" customFormat="1" ht="33">
      <c r="A874" s="280">
        <v>357</v>
      </c>
      <c r="B874" s="287" t="s">
        <v>1905</v>
      </c>
      <c r="C874" s="288" t="s">
        <v>1906</v>
      </c>
      <c r="D874" s="289" t="s">
        <v>1853</v>
      </c>
      <c r="E874" s="3">
        <v>15</v>
      </c>
      <c r="F874" s="3">
        <v>17</v>
      </c>
      <c r="G874" s="3">
        <v>16</v>
      </c>
      <c r="H874" s="3">
        <v>17</v>
      </c>
      <c r="I874" s="3">
        <v>5</v>
      </c>
      <c r="J874" s="3">
        <f t="shared" si="56"/>
        <v>70</v>
      </c>
      <c r="K874" s="290" t="str">
        <f t="shared" si="57"/>
        <v>Khá</v>
      </c>
      <c r="L874" s="291" t="s">
        <v>1854</v>
      </c>
      <c r="M874" s="291" t="s">
        <v>1855</v>
      </c>
      <c r="N874" s="189" t="s">
        <v>1172</v>
      </c>
      <c r="O874" s="292" t="s">
        <v>435</v>
      </c>
    </row>
    <row r="875" spans="1:15" customFormat="1" ht="33">
      <c r="A875" s="286">
        <v>358</v>
      </c>
      <c r="B875" s="287" t="s">
        <v>1907</v>
      </c>
      <c r="C875" s="288" t="s">
        <v>1908</v>
      </c>
      <c r="D875" s="289" t="s">
        <v>1853</v>
      </c>
      <c r="E875" s="3">
        <v>18</v>
      </c>
      <c r="F875" s="3">
        <v>18</v>
      </c>
      <c r="G875" s="3">
        <v>18</v>
      </c>
      <c r="H875" s="3">
        <v>20</v>
      </c>
      <c r="I875" s="3">
        <v>8</v>
      </c>
      <c r="J875" s="3">
        <f t="shared" si="56"/>
        <v>82</v>
      </c>
      <c r="K875" s="290" t="str">
        <f t="shared" si="57"/>
        <v>Tốt</v>
      </c>
      <c r="L875" s="291" t="s">
        <v>1854</v>
      </c>
      <c r="M875" s="291" t="s">
        <v>1855</v>
      </c>
      <c r="N875" s="189" t="s">
        <v>1172</v>
      </c>
      <c r="O875" s="292"/>
    </row>
    <row r="876" spans="1:15" customFormat="1" ht="33">
      <c r="A876" s="280">
        <v>359</v>
      </c>
      <c r="B876" s="287" t="s">
        <v>1909</v>
      </c>
      <c r="C876" s="288" t="s">
        <v>1910</v>
      </c>
      <c r="D876" s="289" t="s">
        <v>1853</v>
      </c>
      <c r="E876" s="3">
        <v>16</v>
      </c>
      <c r="F876" s="3">
        <v>16</v>
      </c>
      <c r="G876" s="3">
        <v>17</v>
      </c>
      <c r="H876" s="3">
        <v>16</v>
      </c>
      <c r="I876" s="3">
        <v>6</v>
      </c>
      <c r="J876" s="3">
        <f t="shared" si="56"/>
        <v>71</v>
      </c>
      <c r="K876" s="290" t="str">
        <f t="shared" si="57"/>
        <v>Khá</v>
      </c>
      <c r="L876" s="291" t="s">
        <v>1854</v>
      </c>
      <c r="M876" s="291" t="s">
        <v>1855</v>
      </c>
      <c r="N876" s="189" t="s">
        <v>1172</v>
      </c>
      <c r="O876" s="293" t="s">
        <v>267</v>
      </c>
    </row>
    <row r="877" spans="1:15" customFormat="1" ht="33">
      <c r="A877" s="286">
        <v>360</v>
      </c>
      <c r="B877" s="287" t="s">
        <v>1911</v>
      </c>
      <c r="C877" s="288" t="s">
        <v>1912</v>
      </c>
      <c r="D877" s="289" t="s">
        <v>1853</v>
      </c>
      <c r="E877" s="3">
        <v>15</v>
      </c>
      <c r="F877" s="3">
        <v>15</v>
      </c>
      <c r="G877" s="3">
        <v>14</v>
      </c>
      <c r="H877" s="3">
        <v>19</v>
      </c>
      <c r="I877" s="3">
        <v>5</v>
      </c>
      <c r="J877" s="3">
        <f t="shared" si="56"/>
        <v>68</v>
      </c>
      <c r="K877" s="290" t="str">
        <f t="shared" si="57"/>
        <v>Khá</v>
      </c>
      <c r="L877" s="291" t="s">
        <v>1854</v>
      </c>
      <c r="M877" s="291" t="s">
        <v>1855</v>
      </c>
      <c r="N877" s="189" t="s">
        <v>1172</v>
      </c>
      <c r="O877" s="294"/>
    </row>
    <row r="878" spans="1:15" customFormat="1" ht="33">
      <c r="A878" s="280">
        <v>361</v>
      </c>
      <c r="B878" s="287" t="s">
        <v>1913</v>
      </c>
      <c r="C878" s="288" t="s">
        <v>1914</v>
      </c>
      <c r="D878" s="289" t="s">
        <v>1853</v>
      </c>
      <c r="E878" s="3">
        <v>16</v>
      </c>
      <c r="F878" s="3">
        <v>15</v>
      </c>
      <c r="G878" s="3">
        <v>15</v>
      </c>
      <c r="H878" s="3">
        <v>15</v>
      </c>
      <c r="I878" s="3">
        <v>6</v>
      </c>
      <c r="J878" s="3">
        <f t="shared" si="56"/>
        <v>67</v>
      </c>
      <c r="K878" s="290" t="str">
        <f t="shared" si="57"/>
        <v>Khá</v>
      </c>
      <c r="L878" s="291" t="s">
        <v>1854</v>
      </c>
      <c r="M878" s="291" t="s">
        <v>1855</v>
      </c>
      <c r="N878" s="189" t="s">
        <v>1172</v>
      </c>
      <c r="O878" s="295"/>
    </row>
    <row r="879" spans="1:15" customFormat="1" ht="33">
      <c r="A879" s="286">
        <v>362</v>
      </c>
      <c r="B879" s="287" t="s">
        <v>1915</v>
      </c>
      <c r="C879" s="288" t="s">
        <v>1916</v>
      </c>
      <c r="D879" s="289" t="s">
        <v>1853</v>
      </c>
      <c r="E879" s="3">
        <v>15</v>
      </c>
      <c r="F879" s="3">
        <v>18</v>
      </c>
      <c r="G879" s="3">
        <v>16</v>
      </c>
      <c r="H879" s="3">
        <v>18</v>
      </c>
      <c r="I879" s="3">
        <v>5</v>
      </c>
      <c r="J879" s="3">
        <f t="shared" si="56"/>
        <v>72</v>
      </c>
      <c r="K879" s="290" t="str">
        <f t="shared" si="57"/>
        <v>Khá</v>
      </c>
      <c r="L879" s="291" t="s">
        <v>1854</v>
      </c>
      <c r="M879" s="291" t="s">
        <v>1855</v>
      </c>
      <c r="N879" s="189" t="s">
        <v>1172</v>
      </c>
      <c r="O879" s="295" t="s">
        <v>435</v>
      </c>
    </row>
    <row r="880" spans="1:15" customFormat="1" ht="33">
      <c r="A880" s="280">
        <v>363</v>
      </c>
      <c r="B880" s="287" t="s">
        <v>1917</v>
      </c>
      <c r="C880" s="288" t="s">
        <v>1918</v>
      </c>
      <c r="D880" s="289" t="s">
        <v>1853</v>
      </c>
      <c r="E880" s="3">
        <v>15</v>
      </c>
      <c r="F880" s="3">
        <v>14</v>
      </c>
      <c r="G880" s="3">
        <v>17</v>
      </c>
      <c r="H880" s="3">
        <v>17</v>
      </c>
      <c r="I880" s="3">
        <v>5</v>
      </c>
      <c r="J880" s="3">
        <f t="shared" si="56"/>
        <v>68</v>
      </c>
      <c r="K880" s="290" t="str">
        <f t="shared" si="57"/>
        <v>Khá</v>
      </c>
      <c r="L880" s="291" t="s">
        <v>1854</v>
      </c>
      <c r="M880" s="291" t="s">
        <v>1855</v>
      </c>
      <c r="N880" s="189" t="s">
        <v>1172</v>
      </c>
      <c r="O880" s="295" t="s">
        <v>267</v>
      </c>
    </row>
    <row r="881" spans="1:15" customFormat="1" ht="33">
      <c r="A881" s="286">
        <v>364</v>
      </c>
      <c r="B881" s="287" t="s">
        <v>1919</v>
      </c>
      <c r="C881" s="288" t="s">
        <v>1920</v>
      </c>
      <c r="D881" s="289" t="s">
        <v>1853</v>
      </c>
      <c r="E881" s="3">
        <v>20</v>
      </c>
      <c r="F881" s="3">
        <v>21</v>
      </c>
      <c r="G881" s="3">
        <v>20</v>
      </c>
      <c r="H881" s="3">
        <v>22</v>
      </c>
      <c r="I881" s="3">
        <v>10</v>
      </c>
      <c r="J881" s="3">
        <f t="shared" si="56"/>
        <v>93</v>
      </c>
      <c r="K881" s="290" t="str">
        <f t="shared" si="57"/>
        <v>Xuất sắc</v>
      </c>
      <c r="L881" s="291" t="s">
        <v>1854</v>
      </c>
      <c r="M881" s="291" t="s">
        <v>1855</v>
      </c>
      <c r="N881" s="189" t="s">
        <v>1172</v>
      </c>
      <c r="O881" s="295" t="s">
        <v>267</v>
      </c>
    </row>
    <row r="882" spans="1:15" customFormat="1" ht="33">
      <c r="A882" s="280">
        <v>365</v>
      </c>
      <c r="B882" s="287" t="s">
        <v>1921</v>
      </c>
      <c r="C882" s="288" t="s">
        <v>1922</v>
      </c>
      <c r="D882" s="289" t="s">
        <v>1853</v>
      </c>
      <c r="E882" s="3">
        <v>15</v>
      </c>
      <c r="F882" s="3">
        <v>14</v>
      </c>
      <c r="G882" s="3">
        <v>17</v>
      </c>
      <c r="H882" s="3">
        <v>17</v>
      </c>
      <c r="I882" s="3">
        <v>5</v>
      </c>
      <c r="J882" s="3">
        <f t="shared" si="56"/>
        <v>68</v>
      </c>
      <c r="K882" s="290" t="str">
        <f t="shared" si="57"/>
        <v>Khá</v>
      </c>
      <c r="L882" s="291" t="s">
        <v>1854</v>
      </c>
      <c r="M882" s="291" t="s">
        <v>1855</v>
      </c>
      <c r="N882" s="189" t="s">
        <v>1172</v>
      </c>
      <c r="O882" s="295" t="s">
        <v>267</v>
      </c>
    </row>
    <row r="883" spans="1:15" customFormat="1" ht="33">
      <c r="A883" s="286">
        <v>366</v>
      </c>
      <c r="B883" s="287" t="s">
        <v>1923</v>
      </c>
      <c r="C883" s="288" t="s">
        <v>1924</v>
      </c>
      <c r="D883" s="289" t="s">
        <v>1853</v>
      </c>
      <c r="E883" s="3">
        <v>16</v>
      </c>
      <c r="F883" s="3">
        <v>16</v>
      </c>
      <c r="G883" s="3">
        <v>17</v>
      </c>
      <c r="H883" s="3">
        <v>16</v>
      </c>
      <c r="I883" s="3">
        <v>6</v>
      </c>
      <c r="J883" s="3">
        <f t="shared" si="56"/>
        <v>71</v>
      </c>
      <c r="K883" s="290" t="str">
        <f t="shared" si="57"/>
        <v>Khá</v>
      </c>
      <c r="L883" s="291" t="s">
        <v>1854</v>
      </c>
      <c r="M883" s="291" t="s">
        <v>1855</v>
      </c>
      <c r="N883" s="189" t="s">
        <v>1172</v>
      </c>
      <c r="O883" s="295" t="s">
        <v>435</v>
      </c>
    </row>
    <row r="884" spans="1:15" customFormat="1" ht="33">
      <c r="A884" s="280">
        <v>367</v>
      </c>
      <c r="B884" s="287" t="s">
        <v>1925</v>
      </c>
      <c r="C884" s="288" t="s">
        <v>1926</v>
      </c>
      <c r="D884" s="289" t="s">
        <v>1853</v>
      </c>
      <c r="E884" s="3">
        <v>20</v>
      </c>
      <c r="F884" s="3">
        <v>19</v>
      </c>
      <c r="G884" s="3">
        <v>18</v>
      </c>
      <c r="H884" s="3">
        <v>18</v>
      </c>
      <c r="I884" s="3">
        <v>8</v>
      </c>
      <c r="J884" s="3">
        <f t="shared" si="56"/>
        <v>83</v>
      </c>
      <c r="K884" s="290" t="str">
        <f t="shared" si="57"/>
        <v>Tốt</v>
      </c>
      <c r="L884" s="291" t="s">
        <v>1854</v>
      </c>
      <c r="M884" s="291" t="s">
        <v>1855</v>
      </c>
      <c r="N884" s="189" t="s">
        <v>1172</v>
      </c>
      <c r="O884" s="296"/>
    </row>
    <row r="885" spans="1:15" customFormat="1" ht="33">
      <c r="A885" s="286">
        <v>368</v>
      </c>
      <c r="B885" s="287" t="s">
        <v>1927</v>
      </c>
      <c r="C885" s="288" t="s">
        <v>1928</v>
      </c>
      <c r="D885" s="289" t="s">
        <v>1853</v>
      </c>
      <c r="E885" s="3">
        <v>16</v>
      </c>
      <c r="F885" s="3">
        <v>16</v>
      </c>
      <c r="G885" s="3">
        <v>17</v>
      </c>
      <c r="H885" s="3">
        <v>16</v>
      </c>
      <c r="I885" s="3">
        <v>6</v>
      </c>
      <c r="J885" s="3">
        <f t="shared" si="56"/>
        <v>71</v>
      </c>
      <c r="K885" s="290" t="str">
        <f t="shared" si="57"/>
        <v>Khá</v>
      </c>
      <c r="L885" s="291" t="s">
        <v>1854</v>
      </c>
      <c r="M885" s="291" t="s">
        <v>1855</v>
      </c>
      <c r="N885" s="189" t="s">
        <v>1172</v>
      </c>
      <c r="O885" s="296" t="s">
        <v>435</v>
      </c>
    </row>
    <row r="886" spans="1:15" customFormat="1" ht="33">
      <c r="A886" s="280">
        <v>369</v>
      </c>
      <c r="B886" s="287" t="s">
        <v>1929</v>
      </c>
      <c r="C886" s="288" t="s">
        <v>1930</v>
      </c>
      <c r="D886" s="289" t="s">
        <v>1853</v>
      </c>
      <c r="E886" s="3">
        <v>14</v>
      </c>
      <c r="F886" s="3">
        <v>19</v>
      </c>
      <c r="G886" s="3">
        <v>17</v>
      </c>
      <c r="H886" s="3">
        <v>19</v>
      </c>
      <c r="I886" s="3">
        <v>6</v>
      </c>
      <c r="J886" s="3">
        <f t="shared" si="56"/>
        <v>75</v>
      </c>
      <c r="K886" s="290" t="str">
        <f t="shared" si="57"/>
        <v>Khá</v>
      </c>
      <c r="L886" s="291" t="s">
        <v>1854</v>
      </c>
      <c r="M886" s="291" t="s">
        <v>1855</v>
      </c>
      <c r="N886" s="189" t="s">
        <v>1172</v>
      </c>
      <c r="O886" s="296" t="s">
        <v>267</v>
      </c>
    </row>
    <row r="887" spans="1:15" customFormat="1" ht="33">
      <c r="A887" s="286">
        <v>370</v>
      </c>
      <c r="B887" s="287" t="s">
        <v>1931</v>
      </c>
      <c r="C887" s="288" t="s">
        <v>1932</v>
      </c>
      <c r="D887" s="289" t="s">
        <v>1853</v>
      </c>
      <c r="E887" s="3">
        <v>20</v>
      </c>
      <c r="F887" s="3">
        <v>19</v>
      </c>
      <c r="G887" s="3">
        <v>18</v>
      </c>
      <c r="H887" s="3">
        <v>19</v>
      </c>
      <c r="I887" s="3">
        <v>10</v>
      </c>
      <c r="J887" s="3">
        <f t="shared" si="56"/>
        <v>86</v>
      </c>
      <c r="K887" s="290" t="str">
        <f t="shared" si="57"/>
        <v>Tốt</v>
      </c>
      <c r="L887" s="291" t="s">
        <v>1854</v>
      </c>
      <c r="M887" s="291" t="s">
        <v>1855</v>
      </c>
      <c r="N887" s="189" t="s">
        <v>1172</v>
      </c>
      <c r="O887" s="296" t="s">
        <v>267</v>
      </c>
    </row>
    <row r="888" spans="1:15" customFormat="1" ht="33">
      <c r="A888" s="280">
        <v>371</v>
      </c>
      <c r="B888" s="287" t="s">
        <v>1933</v>
      </c>
      <c r="C888" s="288" t="s">
        <v>1934</v>
      </c>
      <c r="D888" s="289" t="s">
        <v>1853</v>
      </c>
      <c r="E888" s="3">
        <v>16</v>
      </c>
      <c r="F888" s="3">
        <v>16</v>
      </c>
      <c r="G888" s="3">
        <v>17</v>
      </c>
      <c r="H888" s="3">
        <v>16</v>
      </c>
      <c r="I888" s="3">
        <v>6</v>
      </c>
      <c r="J888" s="3">
        <f t="shared" ref="J888" si="58">SUM(E888:I888)</f>
        <v>71</v>
      </c>
      <c r="K888" s="290" t="str">
        <f t="shared" si="57"/>
        <v>Khá</v>
      </c>
      <c r="L888" s="291" t="s">
        <v>1854</v>
      </c>
      <c r="M888" s="291" t="s">
        <v>1855</v>
      </c>
      <c r="N888" s="189" t="s">
        <v>1172</v>
      </c>
      <c r="O888" s="296"/>
    </row>
    <row r="889" spans="1:15" customFormat="1" ht="33">
      <c r="A889" s="286">
        <v>372</v>
      </c>
      <c r="B889" s="287" t="s">
        <v>1935</v>
      </c>
      <c r="C889" s="288" t="s">
        <v>1936</v>
      </c>
      <c r="D889" s="289" t="s">
        <v>1853</v>
      </c>
      <c r="E889" s="3">
        <v>16</v>
      </c>
      <c r="F889" s="3">
        <v>19</v>
      </c>
      <c r="G889" s="3">
        <v>17</v>
      </c>
      <c r="H889" s="3">
        <v>21</v>
      </c>
      <c r="I889" s="3">
        <v>6</v>
      </c>
      <c r="J889" s="3">
        <f t="shared" si="56"/>
        <v>79</v>
      </c>
      <c r="K889" s="290" t="str">
        <f t="shared" si="57"/>
        <v>Khá</v>
      </c>
      <c r="L889" s="291" t="s">
        <v>1854</v>
      </c>
      <c r="M889" s="291" t="s">
        <v>1855</v>
      </c>
      <c r="N889" s="189" t="s">
        <v>1172</v>
      </c>
      <c r="O889" s="296" t="s">
        <v>267</v>
      </c>
    </row>
    <row r="890" spans="1:15" customFormat="1" ht="33">
      <c r="A890" s="280">
        <v>373</v>
      </c>
      <c r="B890" s="287" t="s">
        <v>1937</v>
      </c>
      <c r="C890" s="288" t="s">
        <v>1938</v>
      </c>
      <c r="D890" s="289" t="s">
        <v>1853</v>
      </c>
      <c r="E890" s="3">
        <v>15</v>
      </c>
      <c r="F890" s="3">
        <v>19</v>
      </c>
      <c r="G890" s="3">
        <v>14</v>
      </c>
      <c r="H890" s="3">
        <v>17</v>
      </c>
      <c r="I890" s="3">
        <v>6</v>
      </c>
      <c r="J890" s="3">
        <f t="shared" si="56"/>
        <v>71</v>
      </c>
      <c r="K890" s="290" t="str">
        <f t="shared" si="57"/>
        <v>Khá</v>
      </c>
      <c r="L890" s="291" t="s">
        <v>1854</v>
      </c>
      <c r="M890" s="291" t="s">
        <v>1855</v>
      </c>
      <c r="N890" s="189" t="s">
        <v>1172</v>
      </c>
      <c r="O890" s="296" t="s">
        <v>267</v>
      </c>
    </row>
    <row r="891" spans="1:15" customFormat="1" ht="33">
      <c r="A891" s="286">
        <v>374</v>
      </c>
      <c r="B891" s="287" t="s">
        <v>1939</v>
      </c>
      <c r="C891" s="288" t="s">
        <v>1940</v>
      </c>
      <c r="D891" s="289" t="s">
        <v>1853</v>
      </c>
      <c r="E891" s="3">
        <v>15</v>
      </c>
      <c r="F891" s="3">
        <v>17</v>
      </c>
      <c r="G891" s="3">
        <v>16</v>
      </c>
      <c r="H891" s="3">
        <v>20</v>
      </c>
      <c r="I891" s="3">
        <v>5</v>
      </c>
      <c r="J891" s="3">
        <f t="shared" si="56"/>
        <v>73</v>
      </c>
      <c r="K891" s="290" t="str">
        <f t="shared" si="57"/>
        <v>Khá</v>
      </c>
      <c r="L891" s="291" t="s">
        <v>1854</v>
      </c>
      <c r="M891" s="291" t="s">
        <v>1855</v>
      </c>
      <c r="N891" s="189" t="s">
        <v>1172</v>
      </c>
      <c r="O891" s="296"/>
    </row>
    <row r="892" spans="1:15" customFormat="1" ht="33">
      <c r="A892" s="280">
        <v>375</v>
      </c>
      <c r="B892" s="287" t="s">
        <v>1941</v>
      </c>
      <c r="C892" s="288" t="s">
        <v>1942</v>
      </c>
      <c r="D892" s="289" t="s">
        <v>1853</v>
      </c>
      <c r="E892" s="3">
        <v>14</v>
      </c>
      <c r="F892" s="3">
        <v>16</v>
      </c>
      <c r="G892" s="3">
        <v>14</v>
      </c>
      <c r="H892" s="3">
        <v>13</v>
      </c>
      <c r="I892" s="3">
        <v>6</v>
      </c>
      <c r="J892" s="3">
        <f t="shared" si="56"/>
        <v>63</v>
      </c>
      <c r="K892" s="290" t="str">
        <f t="shared" si="57"/>
        <v>TB</v>
      </c>
      <c r="L892" s="291" t="s">
        <v>1854</v>
      </c>
      <c r="M892" s="291" t="s">
        <v>1855</v>
      </c>
      <c r="N892" s="189" t="s">
        <v>1172</v>
      </c>
      <c r="O892" s="297" t="s">
        <v>267</v>
      </c>
    </row>
    <row r="893" spans="1:15" customFormat="1" ht="33">
      <c r="A893" s="286">
        <v>376</v>
      </c>
      <c r="B893" s="287" t="s">
        <v>1943</v>
      </c>
      <c r="C893" s="288" t="s">
        <v>1944</v>
      </c>
      <c r="D893" s="289" t="s">
        <v>1853</v>
      </c>
      <c r="E893" s="3">
        <v>20</v>
      </c>
      <c r="F893" s="3">
        <v>23</v>
      </c>
      <c r="G893" s="3">
        <v>19</v>
      </c>
      <c r="H893" s="3">
        <v>20</v>
      </c>
      <c r="I893" s="3">
        <v>10</v>
      </c>
      <c r="J893" s="3">
        <f t="shared" si="56"/>
        <v>92</v>
      </c>
      <c r="K893" s="290" t="str">
        <f t="shared" si="57"/>
        <v>Xuất sắc</v>
      </c>
      <c r="L893" s="291" t="s">
        <v>1854</v>
      </c>
      <c r="M893" s="291" t="s">
        <v>1855</v>
      </c>
      <c r="N893" s="189" t="s">
        <v>1172</v>
      </c>
      <c r="O893" s="298"/>
    </row>
    <row r="894" spans="1:15" customFormat="1" ht="33">
      <c r="A894" s="280">
        <v>377</v>
      </c>
      <c r="B894" s="287" t="s">
        <v>1945</v>
      </c>
      <c r="C894" s="288" t="s">
        <v>1946</v>
      </c>
      <c r="D894" s="289" t="s">
        <v>1853</v>
      </c>
      <c r="E894" s="3">
        <v>18</v>
      </c>
      <c r="F894" s="3">
        <v>14</v>
      </c>
      <c r="G894" s="3">
        <v>15</v>
      </c>
      <c r="H894" s="3">
        <v>14</v>
      </c>
      <c r="I894" s="3">
        <v>6</v>
      </c>
      <c r="J894" s="3">
        <f t="shared" si="56"/>
        <v>67</v>
      </c>
      <c r="K894" s="290" t="str">
        <f t="shared" si="57"/>
        <v>Khá</v>
      </c>
      <c r="L894" s="291" t="s">
        <v>1854</v>
      </c>
      <c r="M894" s="291" t="s">
        <v>1855</v>
      </c>
      <c r="N894" s="189" t="s">
        <v>1172</v>
      </c>
      <c r="O894" s="296" t="s">
        <v>267</v>
      </c>
    </row>
    <row r="895" spans="1:15" customFormat="1" ht="33">
      <c r="A895" s="286">
        <v>378</v>
      </c>
      <c r="B895" s="287" t="s">
        <v>1947</v>
      </c>
      <c r="C895" s="288" t="s">
        <v>1948</v>
      </c>
      <c r="D895" s="289" t="s">
        <v>1853</v>
      </c>
      <c r="E895" s="3">
        <v>14</v>
      </c>
      <c r="F895" s="3">
        <v>16</v>
      </c>
      <c r="G895" s="3">
        <v>15</v>
      </c>
      <c r="H895" s="3">
        <v>14</v>
      </c>
      <c r="I895" s="3">
        <v>6</v>
      </c>
      <c r="J895" s="3">
        <f t="shared" si="56"/>
        <v>65</v>
      </c>
      <c r="K895" s="290" t="str">
        <f t="shared" si="57"/>
        <v>Khá</v>
      </c>
      <c r="L895" s="291" t="s">
        <v>1854</v>
      </c>
      <c r="M895" s="291" t="s">
        <v>1855</v>
      </c>
      <c r="N895" s="189" t="s">
        <v>1172</v>
      </c>
      <c r="O895" s="296" t="s">
        <v>267</v>
      </c>
    </row>
    <row r="896" spans="1:15" customFormat="1" ht="33">
      <c r="A896" s="280">
        <v>379</v>
      </c>
      <c r="B896" s="287" t="s">
        <v>1949</v>
      </c>
      <c r="C896" s="288" t="s">
        <v>1950</v>
      </c>
      <c r="D896" s="289" t="s">
        <v>1853</v>
      </c>
      <c r="E896" s="3">
        <v>20</v>
      </c>
      <c r="F896" s="3">
        <v>17</v>
      </c>
      <c r="G896" s="3">
        <v>19</v>
      </c>
      <c r="H896" s="3">
        <v>19</v>
      </c>
      <c r="I896" s="3">
        <v>9</v>
      </c>
      <c r="J896" s="3">
        <f t="shared" si="56"/>
        <v>84</v>
      </c>
      <c r="K896" s="290" t="str">
        <f t="shared" si="57"/>
        <v>Tốt</v>
      </c>
      <c r="L896" s="291" t="s">
        <v>1854</v>
      </c>
      <c r="M896" s="291" t="s">
        <v>1855</v>
      </c>
      <c r="N896" s="189" t="s">
        <v>1172</v>
      </c>
      <c r="O896" s="296" t="s">
        <v>267</v>
      </c>
    </row>
    <row r="897" spans="1:15" customFormat="1" ht="33">
      <c r="A897" s="286">
        <v>380</v>
      </c>
      <c r="B897" s="287" t="s">
        <v>1951</v>
      </c>
      <c r="C897" s="288" t="s">
        <v>1952</v>
      </c>
      <c r="D897" s="289" t="s">
        <v>1853</v>
      </c>
      <c r="E897" s="3">
        <v>18</v>
      </c>
      <c r="F897" s="3">
        <v>18</v>
      </c>
      <c r="G897" s="3">
        <v>19</v>
      </c>
      <c r="H897" s="3">
        <v>19</v>
      </c>
      <c r="I897" s="3">
        <v>9</v>
      </c>
      <c r="J897" s="3">
        <f t="shared" ref="J897" si="59">SUM(E897:I897)</f>
        <v>83</v>
      </c>
      <c r="K897" s="290" t="str">
        <f t="shared" si="57"/>
        <v>Tốt</v>
      </c>
      <c r="L897" s="291" t="s">
        <v>1854</v>
      </c>
      <c r="M897" s="291" t="s">
        <v>1855</v>
      </c>
      <c r="N897" s="189" t="s">
        <v>1172</v>
      </c>
      <c r="O897" s="296"/>
    </row>
    <row r="898" spans="1:15" s="308" customFormat="1" ht="33">
      <c r="A898" s="299">
        <v>381</v>
      </c>
      <c r="B898" s="300" t="s">
        <v>1953</v>
      </c>
      <c r="C898" s="301" t="s">
        <v>1954</v>
      </c>
      <c r="D898" s="302" t="s">
        <v>1853</v>
      </c>
      <c r="E898" s="303">
        <v>20</v>
      </c>
      <c r="F898" s="303">
        <v>19</v>
      </c>
      <c r="G898" s="303">
        <v>20</v>
      </c>
      <c r="H898" s="303">
        <v>23</v>
      </c>
      <c r="I898" s="303">
        <v>10</v>
      </c>
      <c r="J898" s="303">
        <f t="shared" si="56"/>
        <v>92</v>
      </c>
      <c r="K898" s="304" t="str">
        <f t="shared" si="57"/>
        <v>Xuất sắc</v>
      </c>
      <c r="L898" s="305" t="s">
        <v>1854</v>
      </c>
      <c r="M898" s="305" t="s">
        <v>1855</v>
      </c>
      <c r="N898" s="306" t="s">
        <v>1172</v>
      </c>
      <c r="O898" s="307" t="s">
        <v>267</v>
      </c>
    </row>
    <row r="899" spans="1:15" customFormat="1" ht="33">
      <c r="A899" s="286">
        <v>382</v>
      </c>
      <c r="B899" s="287" t="s">
        <v>1955</v>
      </c>
      <c r="C899" s="288" t="s">
        <v>1956</v>
      </c>
      <c r="D899" s="289" t="s">
        <v>1853</v>
      </c>
      <c r="E899" s="3">
        <v>20</v>
      </c>
      <c r="F899" s="3">
        <v>19</v>
      </c>
      <c r="G899" s="3">
        <v>20</v>
      </c>
      <c r="H899" s="3">
        <v>18</v>
      </c>
      <c r="I899" s="3">
        <v>9</v>
      </c>
      <c r="J899" s="3">
        <f t="shared" si="56"/>
        <v>86</v>
      </c>
      <c r="K899" s="290" t="str">
        <f t="shared" si="57"/>
        <v>Tốt</v>
      </c>
      <c r="L899" s="291" t="s">
        <v>1854</v>
      </c>
      <c r="M899" s="291" t="s">
        <v>1855</v>
      </c>
      <c r="N899" s="189" t="s">
        <v>1172</v>
      </c>
      <c r="O899" s="298"/>
    </row>
    <row r="900" spans="1:15" customFormat="1" ht="33">
      <c r="A900" s="280">
        <v>383</v>
      </c>
      <c r="B900" s="287" t="s">
        <v>1957</v>
      </c>
      <c r="C900" s="288" t="s">
        <v>1958</v>
      </c>
      <c r="D900" s="289" t="s">
        <v>1853</v>
      </c>
      <c r="E900" s="3">
        <v>20</v>
      </c>
      <c r="F900" s="3">
        <v>18</v>
      </c>
      <c r="G900" s="3">
        <v>18</v>
      </c>
      <c r="H900" s="3">
        <v>20</v>
      </c>
      <c r="I900" s="3">
        <v>8</v>
      </c>
      <c r="J900" s="3">
        <f t="shared" si="56"/>
        <v>84</v>
      </c>
      <c r="K900" s="290" t="str">
        <f t="shared" si="57"/>
        <v>Tốt</v>
      </c>
      <c r="L900" s="291" t="s">
        <v>1854</v>
      </c>
      <c r="M900" s="291" t="s">
        <v>1855</v>
      </c>
      <c r="N900" s="189" t="s">
        <v>1172</v>
      </c>
      <c r="O900" s="296"/>
    </row>
    <row r="901" spans="1:15" customFormat="1" ht="33">
      <c r="A901" s="286">
        <v>384</v>
      </c>
      <c r="B901" s="287" t="s">
        <v>1959</v>
      </c>
      <c r="C901" s="288" t="s">
        <v>1960</v>
      </c>
      <c r="D901" s="289" t="s">
        <v>1853</v>
      </c>
      <c r="E901" s="3">
        <v>20</v>
      </c>
      <c r="F901" s="3">
        <v>20</v>
      </c>
      <c r="G901" s="3">
        <v>20</v>
      </c>
      <c r="H901" s="3">
        <v>21</v>
      </c>
      <c r="I901" s="3">
        <v>10</v>
      </c>
      <c r="J901" s="3">
        <f t="shared" si="56"/>
        <v>91</v>
      </c>
      <c r="K901" s="290" t="str">
        <f t="shared" si="57"/>
        <v>Xuất sắc</v>
      </c>
      <c r="L901" s="291" t="s">
        <v>1854</v>
      </c>
      <c r="M901" s="291" t="s">
        <v>1855</v>
      </c>
      <c r="N901" s="189" t="s">
        <v>1172</v>
      </c>
      <c r="O901" s="296" t="s">
        <v>267</v>
      </c>
    </row>
    <row r="902" spans="1:15" customFormat="1" ht="33">
      <c r="A902" s="280">
        <v>385</v>
      </c>
      <c r="B902" s="287" t="s">
        <v>1961</v>
      </c>
      <c r="C902" s="288" t="s">
        <v>1962</v>
      </c>
      <c r="D902" s="289" t="s">
        <v>1853</v>
      </c>
      <c r="E902" s="3">
        <v>15</v>
      </c>
      <c r="F902" s="3">
        <v>16</v>
      </c>
      <c r="G902" s="3">
        <v>17</v>
      </c>
      <c r="H902" s="3">
        <v>13</v>
      </c>
      <c r="I902" s="3">
        <v>5</v>
      </c>
      <c r="J902" s="3">
        <f t="shared" si="56"/>
        <v>66</v>
      </c>
      <c r="K902" s="290" t="str">
        <f t="shared" si="57"/>
        <v>Khá</v>
      </c>
      <c r="L902" s="291" t="s">
        <v>1854</v>
      </c>
      <c r="M902" s="291" t="s">
        <v>1855</v>
      </c>
      <c r="N902" s="189" t="s">
        <v>1172</v>
      </c>
      <c r="O902" s="296" t="s">
        <v>267</v>
      </c>
    </row>
    <row r="903" spans="1:15" customFormat="1" ht="33">
      <c r="A903" s="286">
        <v>386</v>
      </c>
      <c r="B903" s="287" t="s">
        <v>1963</v>
      </c>
      <c r="C903" s="288" t="s">
        <v>1964</v>
      </c>
      <c r="D903" s="289" t="s">
        <v>1853</v>
      </c>
      <c r="E903" s="3">
        <v>14</v>
      </c>
      <c r="F903" s="3">
        <v>14</v>
      </c>
      <c r="G903" s="3">
        <v>17</v>
      </c>
      <c r="H903" s="3">
        <v>14</v>
      </c>
      <c r="I903" s="3">
        <v>5</v>
      </c>
      <c r="J903" s="3">
        <f t="shared" si="56"/>
        <v>64</v>
      </c>
      <c r="K903" s="290" t="str">
        <f t="shared" si="57"/>
        <v>TB</v>
      </c>
      <c r="L903" s="291" t="s">
        <v>1854</v>
      </c>
      <c r="M903" s="291" t="s">
        <v>1855</v>
      </c>
      <c r="N903" s="189" t="s">
        <v>1172</v>
      </c>
      <c r="O903" s="296" t="s">
        <v>267</v>
      </c>
    </row>
    <row r="904" spans="1:15" customFormat="1" ht="33">
      <c r="A904" s="280">
        <v>387</v>
      </c>
      <c r="B904" s="287" t="s">
        <v>1965</v>
      </c>
      <c r="C904" s="288" t="s">
        <v>1966</v>
      </c>
      <c r="D904" s="289" t="s">
        <v>1853</v>
      </c>
      <c r="E904" s="3">
        <v>14</v>
      </c>
      <c r="F904" s="3">
        <v>19</v>
      </c>
      <c r="G904" s="3">
        <v>17</v>
      </c>
      <c r="H904" s="3">
        <v>18</v>
      </c>
      <c r="I904" s="3">
        <v>6</v>
      </c>
      <c r="J904" s="3">
        <f t="shared" si="56"/>
        <v>74</v>
      </c>
      <c r="K904" s="290" t="str">
        <f t="shared" si="57"/>
        <v>Khá</v>
      </c>
      <c r="L904" s="291" t="s">
        <v>1854</v>
      </c>
      <c r="M904" s="291" t="s">
        <v>1855</v>
      </c>
      <c r="N904" s="189" t="s">
        <v>1172</v>
      </c>
      <c r="O904" s="296" t="s">
        <v>267</v>
      </c>
    </row>
    <row r="905" spans="1:15" customFormat="1" ht="33">
      <c r="A905" s="286">
        <v>388</v>
      </c>
      <c r="B905" s="287" t="s">
        <v>1967</v>
      </c>
      <c r="C905" s="288" t="s">
        <v>1968</v>
      </c>
      <c r="D905" s="289" t="s">
        <v>1853</v>
      </c>
      <c r="E905" s="3">
        <v>16</v>
      </c>
      <c r="F905" s="3">
        <v>18</v>
      </c>
      <c r="G905" s="3">
        <v>15</v>
      </c>
      <c r="H905" s="3">
        <v>21</v>
      </c>
      <c r="I905" s="3">
        <v>6</v>
      </c>
      <c r="J905" s="3">
        <f t="shared" si="56"/>
        <v>76</v>
      </c>
      <c r="K905" s="290" t="str">
        <f t="shared" si="57"/>
        <v>Khá</v>
      </c>
      <c r="L905" s="291" t="s">
        <v>1854</v>
      </c>
      <c r="M905" s="291" t="s">
        <v>1855</v>
      </c>
      <c r="N905" s="189" t="s">
        <v>1172</v>
      </c>
      <c r="O905" s="296"/>
    </row>
    <row r="906" spans="1:15" customFormat="1" ht="33">
      <c r="A906" s="280">
        <v>389</v>
      </c>
      <c r="B906" s="287" t="s">
        <v>1969</v>
      </c>
      <c r="C906" s="288" t="s">
        <v>1970</v>
      </c>
      <c r="D906" s="289" t="s">
        <v>1853</v>
      </c>
      <c r="E906" s="3">
        <v>16</v>
      </c>
      <c r="F906" s="3">
        <v>18</v>
      </c>
      <c r="G906" s="3">
        <v>17</v>
      </c>
      <c r="H906" s="3">
        <v>20</v>
      </c>
      <c r="I906" s="3">
        <v>6</v>
      </c>
      <c r="J906" s="3">
        <f t="shared" si="56"/>
        <v>77</v>
      </c>
      <c r="K906" s="290" t="str">
        <f t="shared" si="57"/>
        <v>Khá</v>
      </c>
      <c r="L906" s="291" t="s">
        <v>1854</v>
      </c>
      <c r="M906" s="291" t="s">
        <v>1855</v>
      </c>
      <c r="N906" s="189" t="s">
        <v>1172</v>
      </c>
      <c r="O906" s="296"/>
    </row>
    <row r="907" spans="1:15" customFormat="1" ht="33">
      <c r="A907" s="286">
        <v>390</v>
      </c>
      <c r="B907" s="287" t="s">
        <v>1971</v>
      </c>
      <c r="C907" s="288" t="s">
        <v>1972</v>
      </c>
      <c r="D907" s="289" t="s">
        <v>1853</v>
      </c>
      <c r="E907" s="3">
        <v>19</v>
      </c>
      <c r="F907" s="3">
        <v>19</v>
      </c>
      <c r="G907" s="3">
        <v>19</v>
      </c>
      <c r="H907" s="3">
        <v>18</v>
      </c>
      <c r="I907" s="3">
        <v>8</v>
      </c>
      <c r="J907" s="3">
        <f t="shared" si="56"/>
        <v>83</v>
      </c>
      <c r="K907" s="290" t="str">
        <f t="shared" si="57"/>
        <v>Tốt</v>
      </c>
      <c r="L907" s="291" t="s">
        <v>1854</v>
      </c>
      <c r="M907" s="291" t="s">
        <v>1855</v>
      </c>
      <c r="N907" s="189" t="s">
        <v>1172</v>
      </c>
      <c r="O907" s="296"/>
    </row>
    <row r="908" spans="1:15" customFormat="1" ht="33">
      <c r="A908" s="280">
        <v>391</v>
      </c>
      <c r="B908" s="287" t="s">
        <v>1973</v>
      </c>
      <c r="C908" s="288" t="s">
        <v>1974</v>
      </c>
      <c r="D908" s="289" t="s">
        <v>1853</v>
      </c>
      <c r="E908" s="3">
        <v>15</v>
      </c>
      <c r="F908" s="3">
        <v>17</v>
      </c>
      <c r="G908" s="3">
        <v>15</v>
      </c>
      <c r="H908" s="3">
        <v>21</v>
      </c>
      <c r="I908" s="3">
        <v>5</v>
      </c>
      <c r="J908" s="3">
        <f t="shared" si="56"/>
        <v>73</v>
      </c>
      <c r="K908" s="290" t="str">
        <f t="shared" si="57"/>
        <v>Khá</v>
      </c>
      <c r="L908" s="291" t="s">
        <v>1854</v>
      </c>
      <c r="M908" s="291" t="s">
        <v>1855</v>
      </c>
      <c r="N908" s="189" t="s">
        <v>1172</v>
      </c>
      <c r="O908" s="296" t="s">
        <v>267</v>
      </c>
    </row>
    <row r="909" spans="1:15" customFormat="1" ht="33">
      <c r="A909" s="286">
        <v>392</v>
      </c>
      <c r="B909" s="287" t="s">
        <v>1975</v>
      </c>
      <c r="C909" s="288" t="s">
        <v>1976</v>
      </c>
      <c r="D909" s="289" t="s">
        <v>1853</v>
      </c>
      <c r="E909" s="3">
        <v>16</v>
      </c>
      <c r="F909" s="3">
        <v>14</v>
      </c>
      <c r="G909" s="3">
        <v>18</v>
      </c>
      <c r="H909" s="3">
        <v>14</v>
      </c>
      <c r="I909" s="3">
        <v>5</v>
      </c>
      <c r="J909" s="3">
        <f t="shared" si="56"/>
        <v>67</v>
      </c>
      <c r="K909" s="290" t="str">
        <f t="shared" si="57"/>
        <v>Khá</v>
      </c>
      <c r="L909" s="291" t="s">
        <v>1854</v>
      </c>
      <c r="M909" s="291" t="s">
        <v>1855</v>
      </c>
      <c r="N909" s="189" t="s">
        <v>1172</v>
      </c>
      <c r="O909" s="296" t="s">
        <v>267</v>
      </c>
    </row>
    <row r="910" spans="1:15" customFormat="1" ht="33">
      <c r="A910" s="280">
        <v>393</v>
      </c>
      <c r="B910" s="287" t="s">
        <v>1977</v>
      </c>
      <c r="C910" s="288" t="s">
        <v>1978</v>
      </c>
      <c r="D910" s="289" t="s">
        <v>1853</v>
      </c>
      <c r="E910" s="3">
        <v>16</v>
      </c>
      <c r="F910" s="3">
        <v>18</v>
      </c>
      <c r="G910" s="3">
        <v>16</v>
      </c>
      <c r="H910" s="3">
        <v>19</v>
      </c>
      <c r="I910" s="3">
        <v>5</v>
      </c>
      <c r="J910" s="3">
        <f t="shared" si="56"/>
        <v>74</v>
      </c>
      <c r="K910" s="290" t="str">
        <f t="shared" si="57"/>
        <v>Khá</v>
      </c>
      <c r="L910" s="291" t="s">
        <v>1854</v>
      </c>
      <c r="M910" s="291" t="s">
        <v>1855</v>
      </c>
      <c r="N910" s="189" t="s">
        <v>1172</v>
      </c>
      <c r="O910" s="296" t="s">
        <v>267</v>
      </c>
    </row>
    <row r="911" spans="1:15" customFormat="1" ht="33">
      <c r="A911" s="286">
        <v>394</v>
      </c>
      <c r="B911" s="287" t="s">
        <v>1979</v>
      </c>
      <c r="C911" s="288" t="s">
        <v>1980</v>
      </c>
      <c r="D911" s="289" t="s">
        <v>1853</v>
      </c>
      <c r="E911" s="3">
        <v>16</v>
      </c>
      <c r="F911" s="3">
        <v>16</v>
      </c>
      <c r="G911" s="3">
        <v>17</v>
      </c>
      <c r="H911" s="3">
        <v>19</v>
      </c>
      <c r="I911" s="3">
        <v>5</v>
      </c>
      <c r="J911" s="3">
        <f t="shared" si="56"/>
        <v>73</v>
      </c>
      <c r="K911" s="290" t="str">
        <f t="shared" si="57"/>
        <v>Khá</v>
      </c>
      <c r="L911" s="291" t="s">
        <v>1854</v>
      </c>
      <c r="M911" s="291" t="s">
        <v>1855</v>
      </c>
      <c r="N911" s="189" t="s">
        <v>1172</v>
      </c>
      <c r="O911" s="296" t="s">
        <v>267</v>
      </c>
    </row>
    <row r="912" spans="1:15" customFormat="1" ht="33">
      <c r="A912" s="280">
        <v>395</v>
      </c>
      <c r="B912" s="287" t="s">
        <v>1981</v>
      </c>
      <c r="C912" s="288" t="s">
        <v>1982</v>
      </c>
      <c r="D912" s="289" t="s">
        <v>1853</v>
      </c>
      <c r="E912" s="3">
        <v>18</v>
      </c>
      <c r="F912" s="3">
        <v>20</v>
      </c>
      <c r="G912" s="3">
        <v>17</v>
      </c>
      <c r="H912" s="3">
        <v>20</v>
      </c>
      <c r="I912" s="3">
        <v>9</v>
      </c>
      <c r="J912" s="3">
        <f t="shared" si="56"/>
        <v>84</v>
      </c>
      <c r="K912" s="290" t="str">
        <f t="shared" si="57"/>
        <v>Tốt</v>
      </c>
      <c r="L912" s="291" t="s">
        <v>1854</v>
      </c>
      <c r="M912" s="291" t="s">
        <v>1855</v>
      </c>
      <c r="N912" s="189" t="s">
        <v>1172</v>
      </c>
      <c r="O912" s="296" t="s">
        <v>267</v>
      </c>
    </row>
    <row r="913" spans="1:15" customFormat="1" ht="33">
      <c r="A913" s="286">
        <v>396</v>
      </c>
      <c r="B913" s="287" t="s">
        <v>1983</v>
      </c>
      <c r="C913" s="288" t="s">
        <v>1984</v>
      </c>
      <c r="D913" s="289" t="s">
        <v>1853</v>
      </c>
      <c r="E913" s="3">
        <v>16</v>
      </c>
      <c r="F913" s="3">
        <v>14</v>
      </c>
      <c r="G913" s="3">
        <v>17</v>
      </c>
      <c r="H913" s="3">
        <v>14</v>
      </c>
      <c r="I913" s="3">
        <v>6</v>
      </c>
      <c r="J913" s="3">
        <f t="shared" si="56"/>
        <v>67</v>
      </c>
      <c r="K913" s="290" t="str">
        <f t="shared" si="57"/>
        <v>Khá</v>
      </c>
      <c r="L913" s="291" t="s">
        <v>1854</v>
      </c>
      <c r="M913" s="291" t="s">
        <v>1855</v>
      </c>
      <c r="N913" s="189" t="s">
        <v>1172</v>
      </c>
      <c r="O913" s="296"/>
    </row>
    <row r="914" spans="1:15" customFormat="1" ht="33">
      <c r="A914" s="280">
        <v>397</v>
      </c>
      <c r="B914" s="287" t="s">
        <v>1985</v>
      </c>
      <c r="C914" s="288" t="s">
        <v>1986</v>
      </c>
      <c r="D914" s="289" t="s">
        <v>1853</v>
      </c>
      <c r="E914" s="3">
        <v>18</v>
      </c>
      <c r="F914" s="3">
        <v>19</v>
      </c>
      <c r="G914" s="3">
        <v>17</v>
      </c>
      <c r="H914" s="3">
        <v>18</v>
      </c>
      <c r="I914" s="3">
        <v>9</v>
      </c>
      <c r="J914" s="3">
        <f t="shared" si="56"/>
        <v>81</v>
      </c>
      <c r="K914" s="290" t="str">
        <f t="shared" si="57"/>
        <v>Tốt</v>
      </c>
      <c r="L914" s="291" t="s">
        <v>1854</v>
      </c>
      <c r="M914" s="291" t="s">
        <v>1855</v>
      </c>
      <c r="N914" s="189" t="s">
        <v>1172</v>
      </c>
      <c r="O914" s="296"/>
    </row>
    <row r="915" spans="1:15" customFormat="1" ht="33">
      <c r="A915" s="286">
        <v>398</v>
      </c>
      <c r="B915" s="287" t="s">
        <v>1987</v>
      </c>
      <c r="C915" s="288" t="s">
        <v>1988</v>
      </c>
      <c r="D915" s="289" t="s">
        <v>1853</v>
      </c>
      <c r="E915" s="3">
        <v>19</v>
      </c>
      <c r="F915" s="3">
        <v>20</v>
      </c>
      <c r="G915" s="3">
        <v>18</v>
      </c>
      <c r="H915" s="3">
        <v>19</v>
      </c>
      <c r="I915" s="3">
        <v>9</v>
      </c>
      <c r="J915" s="3">
        <f t="shared" si="56"/>
        <v>85</v>
      </c>
      <c r="K915" s="290" t="str">
        <f t="shared" si="57"/>
        <v>Tốt</v>
      </c>
      <c r="L915" s="291" t="s">
        <v>1854</v>
      </c>
      <c r="M915" s="291" t="s">
        <v>1855</v>
      </c>
      <c r="N915" s="189" t="s">
        <v>1172</v>
      </c>
      <c r="O915" s="296"/>
    </row>
    <row r="916" spans="1:15" customFormat="1" ht="33">
      <c r="A916" s="280">
        <v>399</v>
      </c>
      <c r="B916" s="287" t="s">
        <v>1989</v>
      </c>
      <c r="C916" s="309" t="s">
        <v>1990</v>
      </c>
      <c r="D916" s="310" t="s">
        <v>1853</v>
      </c>
      <c r="E916" s="3">
        <v>14</v>
      </c>
      <c r="F916" s="3">
        <v>14</v>
      </c>
      <c r="G916" s="3">
        <v>17</v>
      </c>
      <c r="H916" s="3">
        <v>14</v>
      </c>
      <c r="I916" s="3">
        <v>5</v>
      </c>
      <c r="J916" s="311">
        <f t="shared" si="56"/>
        <v>64</v>
      </c>
      <c r="K916" s="312" t="str">
        <f t="shared" si="57"/>
        <v>TB</v>
      </c>
      <c r="L916" s="313" t="s">
        <v>1854</v>
      </c>
      <c r="M916" s="313" t="s">
        <v>1855</v>
      </c>
      <c r="N916" s="189" t="s">
        <v>1172</v>
      </c>
      <c r="O916" s="314"/>
    </row>
    <row r="917" spans="1:15">
      <c r="A917" s="13">
        <v>1</v>
      </c>
      <c r="B917" s="315" t="s">
        <v>1991</v>
      </c>
      <c r="C917" s="316" t="s">
        <v>1992</v>
      </c>
      <c r="D917" s="317" t="s">
        <v>1993</v>
      </c>
      <c r="E917" s="318">
        <v>20</v>
      </c>
      <c r="F917" s="318">
        <v>23</v>
      </c>
      <c r="G917" s="318">
        <v>20</v>
      </c>
      <c r="H917" s="318">
        <v>20</v>
      </c>
      <c r="I917" s="318"/>
      <c r="J917" s="319">
        <f>I917+H917+G917+F917+E917</f>
        <v>83</v>
      </c>
      <c r="K917" s="320" t="str">
        <f>IF(J917&gt;=90,"Xuất sắc",IF(J917&gt;=80,"Tốt",IF(J917&gt;=65,"Khá",IF(J917&gt;=50,"TB",IF(J917&gt;=35,"Yếu", "Kém")))))</f>
        <v>Tốt</v>
      </c>
      <c r="L917" s="321" t="s">
        <v>1994</v>
      </c>
      <c r="M917" s="13" t="s">
        <v>1995</v>
      </c>
      <c r="N917" s="322" t="s">
        <v>1996</v>
      </c>
      <c r="O917" s="72"/>
    </row>
    <row r="918" spans="1:15">
      <c r="A918" s="14">
        <v>2</v>
      </c>
      <c r="B918" s="323" t="s">
        <v>1997</v>
      </c>
      <c r="C918" s="324" t="s">
        <v>1998</v>
      </c>
      <c r="D918" s="325" t="s">
        <v>1993</v>
      </c>
      <c r="E918" s="326">
        <v>20</v>
      </c>
      <c r="F918" s="326">
        <v>25</v>
      </c>
      <c r="G918" s="326">
        <v>20</v>
      </c>
      <c r="H918" s="326">
        <v>20</v>
      </c>
      <c r="I918" s="326"/>
      <c r="J918" s="327">
        <f t="shared" ref="J918:J945" si="60">I918+H918+G918+F918+E918</f>
        <v>85</v>
      </c>
      <c r="K918" s="328" t="str">
        <f t="shared" ref="K918:K981" si="61">IF(J918&gt;=90,"Xuất sắc",IF(J918&gt;=80,"Tốt",IF(J918&gt;=65,"Khá",IF(J918&gt;=50,"TB",IF(J918&gt;=35,"Yếu", "Kém")))))</f>
        <v>Tốt</v>
      </c>
      <c r="L918" s="329" t="s">
        <v>1994</v>
      </c>
      <c r="M918" s="14" t="s">
        <v>1995</v>
      </c>
      <c r="N918" s="322" t="s">
        <v>1996</v>
      </c>
      <c r="O918" s="72"/>
    </row>
    <row r="919" spans="1:15">
      <c r="A919" s="14">
        <v>3</v>
      </c>
      <c r="B919" s="323" t="s">
        <v>1999</v>
      </c>
      <c r="C919" s="324" t="s">
        <v>2000</v>
      </c>
      <c r="D919" s="325" t="s">
        <v>1993</v>
      </c>
      <c r="E919" s="326">
        <v>20</v>
      </c>
      <c r="F919" s="326">
        <v>25</v>
      </c>
      <c r="G919" s="326">
        <v>20</v>
      </c>
      <c r="H919" s="326">
        <v>20</v>
      </c>
      <c r="I919" s="326"/>
      <c r="J919" s="327">
        <f t="shared" si="60"/>
        <v>85</v>
      </c>
      <c r="K919" s="328" t="str">
        <f t="shared" si="61"/>
        <v>Tốt</v>
      </c>
      <c r="L919" s="329" t="s">
        <v>1994</v>
      </c>
      <c r="M919" s="14" t="s">
        <v>1995</v>
      </c>
      <c r="N919" s="322" t="s">
        <v>1996</v>
      </c>
      <c r="O919" s="72"/>
    </row>
    <row r="920" spans="1:15">
      <c r="A920" s="14">
        <v>4</v>
      </c>
      <c r="B920" s="323" t="s">
        <v>2001</v>
      </c>
      <c r="C920" s="324" t="s">
        <v>1054</v>
      </c>
      <c r="D920" s="325" t="s">
        <v>1993</v>
      </c>
      <c r="E920" s="326">
        <v>20</v>
      </c>
      <c r="F920" s="326">
        <v>25</v>
      </c>
      <c r="G920" s="326">
        <v>20</v>
      </c>
      <c r="H920" s="326">
        <v>20</v>
      </c>
      <c r="I920" s="326"/>
      <c r="J920" s="327">
        <f t="shared" si="60"/>
        <v>85</v>
      </c>
      <c r="K920" s="328" t="str">
        <f t="shared" si="61"/>
        <v>Tốt</v>
      </c>
      <c r="L920" s="329" t="s">
        <v>1994</v>
      </c>
      <c r="M920" s="14" t="s">
        <v>1995</v>
      </c>
      <c r="N920" s="322" t="s">
        <v>1996</v>
      </c>
      <c r="O920" s="72"/>
    </row>
    <row r="921" spans="1:15">
      <c r="A921" s="14">
        <v>5</v>
      </c>
      <c r="B921" s="323" t="s">
        <v>2002</v>
      </c>
      <c r="C921" s="324" t="s">
        <v>2003</v>
      </c>
      <c r="D921" s="325" t="s">
        <v>1993</v>
      </c>
      <c r="E921" s="326">
        <v>20</v>
      </c>
      <c r="F921" s="326">
        <v>25</v>
      </c>
      <c r="G921" s="326">
        <v>20</v>
      </c>
      <c r="H921" s="326">
        <v>20</v>
      </c>
      <c r="I921" s="326"/>
      <c r="J921" s="327">
        <f t="shared" si="60"/>
        <v>85</v>
      </c>
      <c r="K921" s="328" t="str">
        <f t="shared" si="61"/>
        <v>Tốt</v>
      </c>
      <c r="L921" s="329" t="s">
        <v>1994</v>
      </c>
      <c r="M921" s="14" t="s">
        <v>1995</v>
      </c>
      <c r="N921" s="322" t="s">
        <v>1996</v>
      </c>
      <c r="O921" s="72"/>
    </row>
    <row r="922" spans="1:15">
      <c r="A922" s="14">
        <v>6</v>
      </c>
      <c r="B922" s="323" t="s">
        <v>2004</v>
      </c>
      <c r="C922" s="324" t="s">
        <v>2005</v>
      </c>
      <c r="D922" s="325" t="s">
        <v>1993</v>
      </c>
      <c r="E922" s="326">
        <v>20</v>
      </c>
      <c r="F922" s="326">
        <v>23</v>
      </c>
      <c r="G922" s="326">
        <v>20</v>
      </c>
      <c r="H922" s="326">
        <v>20</v>
      </c>
      <c r="I922" s="326"/>
      <c r="J922" s="327">
        <f t="shared" si="60"/>
        <v>83</v>
      </c>
      <c r="K922" s="328" t="str">
        <f t="shared" si="61"/>
        <v>Tốt</v>
      </c>
      <c r="L922" s="329" t="s">
        <v>1994</v>
      </c>
      <c r="M922" s="14" t="s">
        <v>1995</v>
      </c>
      <c r="N922" s="322" t="s">
        <v>1996</v>
      </c>
      <c r="O922" s="72"/>
    </row>
    <row r="923" spans="1:15">
      <c r="A923" s="14">
        <v>7</v>
      </c>
      <c r="B923" s="323" t="s">
        <v>2006</v>
      </c>
      <c r="C923" s="324" t="s">
        <v>2007</v>
      </c>
      <c r="D923" s="330" t="s">
        <v>1993</v>
      </c>
      <c r="E923" s="326">
        <v>20</v>
      </c>
      <c r="F923" s="326">
        <v>20</v>
      </c>
      <c r="G923" s="326">
        <v>20</v>
      </c>
      <c r="H923" s="326">
        <v>25</v>
      </c>
      <c r="I923" s="326"/>
      <c r="J923" s="327">
        <f t="shared" si="60"/>
        <v>85</v>
      </c>
      <c r="K923" s="328" t="str">
        <f t="shared" si="61"/>
        <v>Tốt</v>
      </c>
      <c r="L923" s="329" t="s">
        <v>1994</v>
      </c>
      <c r="M923" s="14" t="s">
        <v>1995</v>
      </c>
      <c r="N923" s="322" t="s">
        <v>1996</v>
      </c>
      <c r="O923" s="72"/>
    </row>
    <row r="924" spans="1:15">
      <c r="A924" s="14">
        <v>8</v>
      </c>
      <c r="B924" s="323" t="s">
        <v>2008</v>
      </c>
      <c r="C924" s="324" t="s">
        <v>2009</v>
      </c>
      <c r="D924" s="325" t="s">
        <v>1993</v>
      </c>
      <c r="E924" s="326">
        <v>20</v>
      </c>
      <c r="F924" s="326">
        <v>25</v>
      </c>
      <c r="G924" s="326">
        <v>20</v>
      </c>
      <c r="H924" s="326">
        <v>25</v>
      </c>
      <c r="I924" s="326"/>
      <c r="J924" s="327">
        <f t="shared" si="60"/>
        <v>90</v>
      </c>
      <c r="K924" s="328" t="str">
        <f t="shared" si="61"/>
        <v>Xuất sắc</v>
      </c>
      <c r="L924" s="329" t="s">
        <v>1994</v>
      </c>
      <c r="M924" s="14" t="s">
        <v>1995</v>
      </c>
      <c r="N924" s="322" t="s">
        <v>1996</v>
      </c>
      <c r="O924" s="72"/>
    </row>
    <row r="925" spans="1:15">
      <c r="A925" s="14">
        <v>9</v>
      </c>
      <c r="B925" s="323" t="s">
        <v>2010</v>
      </c>
      <c r="C925" s="324" t="s">
        <v>2011</v>
      </c>
      <c r="D925" s="330" t="s">
        <v>1993</v>
      </c>
      <c r="E925" s="326">
        <v>20</v>
      </c>
      <c r="F925" s="326">
        <v>15</v>
      </c>
      <c r="G925" s="326">
        <v>20</v>
      </c>
      <c r="H925" s="326">
        <v>25</v>
      </c>
      <c r="I925" s="326"/>
      <c r="J925" s="327">
        <f t="shared" si="60"/>
        <v>80</v>
      </c>
      <c r="K925" s="328" t="str">
        <f t="shared" si="61"/>
        <v>Tốt</v>
      </c>
      <c r="L925" s="329" t="s">
        <v>1994</v>
      </c>
      <c r="M925" s="14" t="s">
        <v>1995</v>
      </c>
      <c r="N925" s="322" t="s">
        <v>1996</v>
      </c>
      <c r="O925" s="331" t="s">
        <v>435</v>
      </c>
    </row>
    <row r="926" spans="1:15">
      <c r="A926" s="14">
        <v>10</v>
      </c>
      <c r="B926" s="323" t="s">
        <v>2012</v>
      </c>
      <c r="C926" s="324" t="s">
        <v>2013</v>
      </c>
      <c r="D926" s="325" t="s">
        <v>1993</v>
      </c>
      <c r="E926" s="326">
        <v>20</v>
      </c>
      <c r="F926" s="326">
        <v>25</v>
      </c>
      <c r="G926" s="326">
        <v>20</v>
      </c>
      <c r="H926" s="326">
        <v>25</v>
      </c>
      <c r="I926" s="326">
        <v>10</v>
      </c>
      <c r="J926" s="327">
        <f t="shared" si="60"/>
        <v>100</v>
      </c>
      <c r="K926" s="328" t="str">
        <f t="shared" si="61"/>
        <v>Xuất sắc</v>
      </c>
      <c r="L926" s="329" t="s">
        <v>1994</v>
      </c>
      <c r="M926" s="14" t="s">
        <v>1995</v>
      </c>
      <c r="N926" s="322" t="s">
        <v>1996</v>
      </c>
      <c r="O926" s="72"/>
    </row>
    <row r="927" spans="1:15">
      <c r="A927" s="14">
        <v>11</v>
      </c>
      <c r="B927" s="323" t="s">
        <v>2014</v>
      </c>
      <c r="C927" s="324" t="s">
        <v>2015</v>
      </c>
      <c r="D927" s="325" t="s">
        <v>1993</v>
      </c>
      <c r="E927" s="326">
        <v>20</v>
      </c>
      <c r="F927" s="326">
        <v>18</v>
      </c>
      <c r="G927" s="326">
        <v>20</v>
      </c>
      <c r="H927" s="326">
        <v>25</v>
      </c>
      <c r="I927" s="326">
        <v>10</v>
      </c>
      <c r="J927" s="327">
        <f t="shared" si="60"/>
        <v>93</v>
      </c>
      <c r="K927" s="328" t="str">
        <f t="shared" si="61"/>
        <v>Xuất sắc</v>
      </c>
      <c r="L927" s="329" t="s">
        <v>1994</v>
      </c>
      <c r="M927" s="14" t="s">
        <v>1995</v>
      </c>
      <c r="N927" s="322" t="s">
        <v>1996</v>
      </c>
      <c r="O927" s="72"/>
    </row>
    <row r="928" spans="1:15">
      <c r="A928" s="14">
        <v>12</v>
      </c>
      <c r="B928" s="323" t="s">
        <v>2016</v>
      </c>
      <c r="C928" s="324" t="s">
        <v>2017</v>
      </c>
      <c r="D928" s="325" t="s">
        <v>1993</v>
      </c>
      <c r="E928" s="326">
        <v>20</v>
      </c>
      <c r="F928" s="326">
        <v>25</v>
      </c>
      <c r="G928" s="326">
        <v>20</v>
      </c>
      <c r="H928" s="326">
        <v>25</v>
      </c>
      <c r="I928" s="326">
        <v>5</v>
      </c>
      <c r="J928" s="327">
        <f t="shared" si="60"/>
        <v>95</v>
      </c>
      <c r="K928" s="328" t="str">
        <f t="shared" si="61"/>
        <v>Xuất sắc</v>
      </c>
      <c r="L928" s="329" t="s">
        <v>1994</v>
      </c>
      <c r="M928" s="14" t="s">
        <v>1995</v>
      </c>
      <c r="N928" s="322" t="s">
        <v>1996</v>
      </c>
      <c r="O928" s="72"/>
    </row>
    <row r="929" spans="1:15">
      <c r="A929" s="14">
        <v>13</v>
      </c>
      <c r="B929" s="323" t="s">
        <v>2018</v>
      </c>
      <c r="C929" s="324" t="s">
        <v>2019</v>
      </c>
      <c r="D929" s="325" t="s">
        <v>1993</v>
      </c>
      <c r="E929" s="326">
        <v>20</v>
      </c>
      <c r="F929" s="326">
        <v>20</v>
      </c>
      <c r="G929" s="326">
        <v>20</v>
      </c>
      <c r="H929" s="326">
        <v>20</v>
      </c>
      <c r="I929" s="326"/>
      <c r="J929" s="327">
        <f t="shared" si="60"/>
        <v>80</v>
      </c>
      <c r="K929" s="328" t="str">
        <f t="shared" si="61"/>
        <v>Tốt</v>
      </c>
      <c r="L929" s="329" t="s">
        <v>1994</v>
      </c>
      <c r="M929" s="14" t="s">
        <v>1995</v>
      </c>
      <c r="N929" s="322" t="s">
        <v>1996</v>
      </c>
      <c r="O929" s="72"/>
    </row>
    <row r="930" spans="1:15">
      <c r="A930" s="14">
        <v>14</v>
      </c>
      <c r="B930" s="323" t="s">
        <v>2020</v>
      </c>
      <c r="C930" s="324" t="s">
        <v>2021</v>
      </c>
      <c r="D930" s="325" t="s">
        <v>1993</v>
      </c>
      <c r="E930" s="326">
        <v>15</v>
      </c>
      <c r="F930" s="326">
        <v>20</v>
      </c>
      <c r="G930" s="326">
        <v>20</v>
      </c>
      <c r="H930" s="326">
        <v>20</v>
      </c>
      <c r="I930" s="326"/>
      <c r="J930" s="327">
        <f t="shared" si="60"/>
        <v>75</v>
      </c>
      <c r="K930" s="328" t="str">
        <f t="shared" si="61"/>
        <v>Khá</v>
      </c>
      <c r="L930" s="329" t="s">
        <v>1994</v>
      </c>
      <c r="M930" s="14" t="s">
        <v>1995</v>
      </c>
      <c r="N930" s="322" t="s">
        <v>1996</v>
      </c>
      <c r="O930" s="72"/>
    </row>
    <row r="931" spans="1:15">
      <c r="A931" s="14">
        <v>15</v>
      </c>
      <c r="B931" s="323" t="s">
        <v>2022</v>
      </c>
      <c r="C931" s="324" t="s">
        <v>2023</v>
      </c>
      <c r="D931" s="325" t="s">
        <v>1993</v>
      </c>
      <c r="E931" s="326">
        <v>20</v>
      </c>
      <c r="F931" s="326">
        <v>25</v>
      </c>
      <c r="G931" s="326">
        <v>20</v>
      </c>
      <c r="H931" s="326">
        <v>25</v>
      </c>
      <c r="I931" s="326"/>
      <c r="J931" s="327">
        <f t="shared" si="60"/>
        <v>90</v>
      </c>
      <c r="K931" s="328" t="str">
        <f t="shared" si="61"/>
        <v>Xuất sắc</v>
      </c>
      <c r="L931" s="329" t="s">
        <v>1994</v>
      </c>
      <c r="M931" s="14" t="s">
        <v>1995</v>
      </c>
      <c r="N931" s="322" t="s">
        <v>1996</v>
      </c>
      <c r="O931" s="72"/>
    </row>
    <row r="932" spans="1:15">
      <c r="A932" s="14">
        <v>16</v>
      </c>
      <c r="B932" s="323" t="s">
        <v>2024</v>
      </c>
      <c r="C932" s="324" t="s">
        <v>2025</v>
      </c>
      <c r="D932" s="325" t="s">
        <v>1993</v>
      </c>
      <c r="E932" s="326">
        <v>20</v>
      </c>
      <c r="F932" s="326">
        <v>25</v>
      </c>
      <c r="G932" s="326">
        <v>20</v>
      </c>
      <c r="H932" s="326">
        <v>25</v>
      </c>
      <c r="I932" s="326"/>
      <c r="J932" s="327">
        <f>I932+H932+G932+F932+E932</f>
        <v>90</v>
      </c>
      <c r="K932" s="328" t="str">
        <f t="shared" si="61"/>
        <v>Xuất sắc</v>
      </c>
      <c r="L932" s="329" t="s">
        <v>1994</v>
      </c>
      <c r="M932" s="14" t="s">
        <v>1995</v>
      </c>
      <c r="N932" s="322" t="s">
        <v>1996</v>
      </c>
      <c r="O932" s="72"/>
    </row>
    <row r="933" spans="1:15">
      <c r="A933" s="14">
        <v>17</v>
      </c>
      <c r="B933" s="323" t="s">
        <v>2026</v>
      </c>
      <c r="C933" s="324" t="s">
        <v>2027</v>
      </c>
      <c r="D933" s="330" t="s">
        <v>1993</v>
      </c>
      <c r="E933" s="326">
        <v>20</v>
      </c>
      <c r="F933" s="326">
        <v>25</v>
      </c>
      <c r="G933" s="326">
        <v>20</v>
      </c>
      <c r="H933" s="326">
        <v>20</v>
      </c>
      <c r="I933" s="326"/>
      <c r="J933" s="327">
        <f t="shared" si="60"/>
        <v>85</v>
      </c>
      <c r="K933" s="328" t="str">
        <f t="shared" si="61"/>
        <v>Tốt</v>
      </c>
      <c r="L933" s="329" t="s">
        <v>1994</v>
      </c>
      <c r="M933" s="14" t="s">
        <v>1995</v>
      </c>
      <c r="N933" s="322" t="s">
        <v>1996</v>
      </c>
      <c r="O933" s="72"/>
    </row>
    <row r="934" spans="1:15">
      <c r="A934" s="14">
        <v>18</v>
      </c>
      <c r="B934" s="323" t="s">
        <v>2028</v>
      </c>
      <c r="C934" s="324" t="s">
        <v>2029</v>
      </c>
      <c r="D934" s="325" t="s">
        <v>1993</v>
      </c>
      <c r="E934" s="326">
        <v>20</v>
      </c>
      <c r="F934" s="326">
        <v>25</v>
      </c>
      <c r="G934" s="326">
        <v>20</v>
      </c>
      <c r="H934" s="326">
        <v>25</v>
      </c>
      <c r="I934" s="326"/>
      <c r="J934" s="327">
        <f t="shared" si="60"/>
        <v>90</v>
      </c>
      <c r="K934" s="328" t="str">
        <f t="shared" si="61"/>
        <v>Xuất sắc</v>
      </c>
      <c r="L934" s="329" t="s">
        <v>1994</v>
      </c>
      <c r="M934" s="14" t="s">
        <v>1995</v>
      </c>
      <c r="N934" s="322" t="s">
        <v>1996</v>
      </c>
      <c r="O934" s="72"/>
    </row>
    <row r="935" spans="1:15">
      <c r="A935" s="14">
        <v>19</v>
      </c>
      <c r="B935" s="323" t="s">
        <v>2030</v>
      </c>
      <c r="C935" s="324" t="s">
        <v>2031</v>
      </c>
      <c r="D935" s="330" t="s">
        <v>1993</v>
      </c>
      <c r="E935" s="326">
        <v>18</v>
      </c>
      <c r="F935" s="326">
        <v>25</v>
      </c>
      <c r="G935" s="326">
        <v>20</v>
      </c>
      <c r="H935" s="326">
        <v>25</v>
      </c>
      <c r="I935" s="326"/>
      <c r="J935" s="327">
        <f t="shared" si="60"/>
        <v>88</v>
      </c>
      <c r="K935" s="328" t="str">
        <f t="shared" si="61"/>
        <v>Tốt</v>
      </c>
      <c r="L935" s="329" t="s">
        <v>1994</v>
      </c>
      <c r="M935" s="14" t="s">
        <v>1995</v>
      </c>
      <c r="N935" s="322" t="s">
        <v>1996</v>
      </c>
      <c r="O935" s="72"/>
    </row>
    <row r="936" spans="1:15">
      <c r="A936" s="14">
        <v>20</v>
      </c>
      <c r="B936" s="323" t="s">
        <v>2032</v>
      </c>
      <c r="C936" s="324" t="s">
        <v>2033</v>
      </c>
      <c r="D936" s="330" t="s">
        <v>1993</v>
      </c>
      <c r="E936" s="326">
        <v>18</v>
      </c>
      <c r="F936" s="326">
        <v>25</v>
      </c>
      <c r="G936" s="326">
        <v>20</v>
      </c>
      <c r="H936" s="326">
        <v>25</v>
      </c>
      <c r="I936" s="326"/>
      <c r="J936" s="327">
        <f t="shared" si="60"/>
        <v>88</v>
      </c>
      <c r="K936" s="328" t="str">
        <f t="shared" si="61"/>
        <v>Tốt</v>
      </c>
      <c r="L936" s="329" t="s">
        <v>1994</v>
      </c>
      <c r="M936" s="14" t="s">
        <v>1995</v>
      </c>
      <c r="N936" s="322" t="s">
        <v>1996</v>
      </c>
      <c r="O936" s="72" t="s">
        <v>267</v>
      </c>
    </row>
    <row r="937" spans="1:15">
      <c r="A937" s="14">
        <v>21</v>
      </c>
      <c r="B937" s="332" t="s">
        <v>2034</v>
      </c>
      <c r="C937" s="333" t="s">
        <v>2035</v>
      </c>
      <c r="D937" s="334" t="s">
        <v>2036</v>
      </c>
      <c r="E937" s="326">
        <v>20</v>
      </c>
      <c r="F937" s="326">
        <v>23</v>
      </c>
      <c r="G937" s="326">
        <v>20</v>
      </c>
      <c r="H937" s="326">
        <v>20</v>
      </c>
      <c r="I937" s="326"/>
      <c r="J937" s="327">
        <f t="shared" si="60"/>
        <v>83</v>
      </c>
      <c r="K937" s="328" t="str">
        <f t="shared" si="61"/>
        <v>Tốt</v>
      </c>
      <c r="L937" s="329" t="s">
        <v>1994</v>
      </c>
      <c r="M937" s="14" t="s">
        <v>1995</v>
      </c>
      <c r="N937" s="322" t="s">
        <v>1996</v>
      </c>
      <c r="O937" s="72"/>
    </row>
    <row r="938" spans="1:15">
      <c r="A938" s="14">
        <v>22</v>
      </c>
      <c r="B938" s="332" t="s">
        <v>2037</v>
      </c>
      <c r="C938" s="333" t="s">
        <v>2038</v>
      </c>
      <c r="D938" s="334" t="s">
        <v>2036</v>
      </c>
      <c r="E938" s="326">
        <v>20</v>
      </c>
      <c r="F938" s="326">
        <v>25</v>
      </c>
      <c r="G938" s="326">
        <v>20</v>
      </c>
      <c r="H938" s="326">
        <v>20</v>
      </c>
      <c r="I938" s="326"/>
      <c r="J938" s="327">
        <f t="shared" si="60"/>
        <v>85</v>
      </c>
      <c r="K938" s="328" t="str">
        <f t="shared" si="61"/>
        <v>Tốt</v>
      </c>
      <c r="L938" s="329" t="s">
        <v>1994</v>
      </c>
      <c r="M938" s="14" t="s">
        <v>1995</v>
      </c>
      <c r="N938" s="322" t="s">
        <v>1996</v>
      </c>
      <c r="O938" s="72"/>
    </row>
    <row r="939" spans="1:15">
      <c r="A939" s="14">
        <v>23</v>
      </c>
      <c r="B939" s="332" t="s">
        <v>2039</v>
      </c>
      <c r="C939" s="333" t="s">
        <v>2040</v>
      </c>
      <c r="D939" s="334" t="s">
        <v>2036</v>
      </c>
      <c r="E939" s="326">
        <v>18</v>
      </c>
      <c r="F939" s="326">
        <v>25</v>
      </c>
      <c r="G939" s="326">
        <v>20</v>
      </c>
      <c r="H939" s="326">
        <v>20</v>
      </c>
      <c r="I939" s="326"/>
      <c r="J939" s="327">
        <f t="shared" si="60"/>
        <v>83</v>
      </c>
      <c r="K939" s="328" t="str">
        <f t="shared" si="61"/>
        <v>Tốt</v>
      </c>
      <c r="L939" s="329" t="s">
        <v>1994</v>
      </c>
      <c r="M939" s="14" t="s">
        <v>1995</v>
      </c>
      <c r="N939" s="322" t="s">
        <v>1996</v>
      </c>
      <c r="O939" s="72"/>
    </row>
    <row r="940" spans="1:15">
      <c r="A940" s="14">
        <v>24</v>
      </c>
      <c r="B940" s="332" t="s">
        <v>2041</v>
      </c>
      <c r="C940" s="333" t="s">
        <v>2042</v>
      </c>
      <c r="D940" s="334" t="s">
        <v>2036</v>
      </c>
      <c r="E940" s="326">
        <v>18</v>
      </c>
      <c r="F940" s="326">
        <v>25</v>
      </c>
      <c r="G940" s="326">
        <v>20</v>
      </c>
      <c r="H940" s="326">
        <v>25</v>
      </c>
      <c r="I940" s="326"/>
      <c r="J940" s="327">
        <f t="shared" si="60"/>
        <v>88</v>
      </c>
      <c r="K940" s="328" t="str">
        <f t="shared" si="61"/>
        <v>Tốt</v>
      </c>
      <c r="L940" s="329" t="s">
        <v>1994</v>
      </c>
      <c r="M940" s="14" t="s">
        <v>1995</v>
      </c>
      <c r="N940" s="322" t="s">
        <v>1996</v>
      </c>
      <c r="O940" s="72"/>
    </row>
    <row r="941" spans="1:15">
      <c r="A941" s="14">
        <v>25</v>
      </c>
      <c r="B941" s="332" t="s">
        <v>2043</v>
      </c>
      <c r="C941" s="333" t="s">
        <v>2044</v>
      </c>
      <c r="D941" s="334" t="s">
        <v>2036</v>
      </c>
      <c r="E941" s="326">
        <v>20</v>
      </c>
      <c r="F941" s="326">
        <v>20</v>
      </c>
      <c r="G941" s="326">
        <v>20</v>
      </c>
      <c r="H941" s="326">
        <v>20</v>
      </c>
      <c r="I941" s="326"/>
      <c r="J941" s="327">
        <f t="shared" si="60"/>
        <v>80</v>
      </c>
      <c r="K941" s="328" t="str">
        <f t="shared" si="61"/>
        <v>Tốt</v>
      </c>
      <c r="L941" s="329" t="s">
        <v>1994</v>
      </c>
      <c r="M941" s="14" t="s">
        <v>1995</v>
      </c>
      <c r="N941" s="322" t="s">
        <v>1996</v>
      </c>
      <c r="O941" s="72" t="s">
        <v>267</v>
      </c>
    </row>
    <row r="942" spans="1:15">
      <c r="A942" s="14">
        <v>26</v>
      </c>
      <c r="B942" s="332" t="s">
        <v>2045</v>
      </c>
      <c r="C942" s="333" t="s">
        <v>2046</v>
      </c>
      <c r="D942" s="334" t="s">
        <v>2036</v>
      </c>
      <c r="E942" s="326">
        <v>20</v>
      </c>
      <c r="F942" s="326">
        <v>23</v>
      </c>
      <c r="G942" s="326">
        <v>20</v>
      </c>
      <c r="H942" s="326">
        <v>25</v>
      </c>
      <c r="I942" s="326">
        <v>10</v>
      </c>
      <c r="J942" s="327">
        <f t="shared" si="60"/>
        <v>98</v>
      </c>
      <c r="K942" s="328" t="str">
        <f t="shared" si="61"/>
        <v>Xuất sắc</v>
      </c>
      <c r="L942" s="329" t="s">
        <v>1994</v>
      </c>
      <c r="M942" s="14" t="s">
        <v>1995</v>
      </c>
      <c r="N942" s="322" t="s">
        <v>1996</v>
      </c>
      <c r="O942" s="72"/>
    </row>
    <row r="943" spans="1:15">
      <c r="A943" s="14">
        <v>27</v>
      </c>
      <c r="B943" s="332" t="s">
        <v>2047</v>
      </c>
      <c r="C943" s="333" t="s">
        <v>2048</v>
      </c>
      <c r="D943" s="334" t="s">
        <v>2036</v>
      </c>
      <c r="E943" s="326">
        <v>15</v>
      </c>
      <c r="F943" s="326">
        <v>18</v>
      </c>
      <c r="G943" s="335">
        <v>20</v>
      </c>
      <c r="H943" s="326">
        <v>20</v>
      </c>
      <c r="I943" s="326"/>
      <c r="J943" s="327">
        <f t="shared" si="60"/>
        <v>73</v>
      </c>
      <c r="K943" s="328" t="str">
        <f t="shared" si="61"/>
        <v>Khá</v>
      </c>
      <c r="L943" s="329" t="s">
        <v>1994</v>
      </c>
      <c r="M943" s="14" t="s">
        <v>1995</v>
      </c>
      <c r="N943" s="322" t="s">
        <v>1996</v>
      </c>
      <c r="O943" s="72"/>
    </row>
    <row r="944" spans="1:15">
      <c r="A944" s="14">
        <v>28</v>
      </c>
      <c r="B944" s="332" t="s">
        <v>2049</v>
      </c>
      <c r="C944" s="333" t="s">
        <v>2050</v>
      </c>
      <c r="D944" s="334" t="s">
        <v>2036</v>
      </c>
      <c r="E944" s="326">
        <v>20</v>
      </c>
      <c r="F944" s="326">
        <v>25</v>
      </c>
      <c r="G944" s="326">
        <v>20</v>
      </c>
      <c r="H944" s="326">
        <v>20</v>
      </c>
      <c r="I944" s="326"/>
      <c r="J944" s="327">
        <f t="shared" si="60"/>
        <v>85</v>
      </c>
      <c r="K944" s="328" t="str">
        <f t="shared" si="61"/>
        <v>Tốt</v>
      </c>
      <c r="L944" s="329" t="s">
        <v>1994</v>
      </c>
      <c r="M944" s="14" t="s">
        <v>1995</v>
      </c>
      <c r="N944" s="322" t="s">
        <v>1996</v>
      </c>
      <c r="O944" s="72"/>
    </row>
    <row r="945" spans="1:15">
      <c r="A945" s="14">
        <v>29</v>
      </c>
      <c r="B945" s="332" t="s">
        <v>2051</v>
      </c>
      <c r="C945" s="333" t="s">
        <v>2052</v>
      </c>
      <c r="D945" s="334" t="s">
        <v>2036</v>
      </c>
      <c r="E945" s="326">
        <v>20</v>
      </c>
      <c r="F945" s="326">
        <v>25</v>
      </c>
      <c r="G945" s="326">
        <v>20</v>
      </c>
      <c r="H945" s="326">
        <v>25</v>
      </c>
      <c r="I945" s="326">
        <v>10</v>
      </c>
      <c r="J945" s="327">
        <f t="shared" si="60"/>
        <v>100</v>
      </c>
      <c r="K945" s="328" t="str">
        <f t="shared" si="61"/>
        <v>Xuất sắc</v>
      </c>
      <c r="L945" s="329" t="s">
        <v>1994</v>
      </c>
      <c r="M945" s="14" t="s">
        <v>1995</v>
      </c>
      <c r="N945" s="322" t="s">
        <v>1996</v>
      </c>
      <c r="O945" s="72"/>
    </row>
    <row r="946" spans="1:15">
      <c r="A946" s="14">
        <v>30</v>
      </c>
      <c r="B946" s="332" t="s">
        <v>2053</v>
      </c>
      <c r="C946" s="333" t="s">
        <v>2054</v>
      </c>
      <c r="D946" s="334" t="s">
        <v>2036</v>
      </c>
      <c r="E946" s="326">
        <v>20</v>
      </c>
      <c r="F946" s="326">
        <v>20</v>
      </c>
      <c r="G946" s="326">
        <v>20</v>
      </c>
      <c r="H946" s="326">
        <v>20</v>
      </c>
      <c r="I946" s="326"/>
      <c r="J946" s="327">
        <f>I946+H946+G946+F946+E946</f>
        <v>80</v>
      </c>
      <c r="K946" s="328" t="str">
        <f t="shared" si="61"/>
        <v>Tốt</v>
      </c>
      <c r="L946" s="329" t="s">
        <v>1994</v>
      </c>
      <c r="M946" s="14" t="s">
        <v>1995</v>
      </c>
      <c r="N946" s="322" t="s">
        <v>1996</v>
      </c>
      <c r="O946" s="72"/>
    </row>
    <row r="947" spans="1:15">
      <c r="A947" s="14">
        <v>31</v>
      </c>
      <c r="B947" s="332" t="s">
        <v>2055</v>
      </c>
      <c r="C947" s="333" t="s">
        <v>2056</v>
      </c>
      <c r="D947" s="334" t="s">
        <v>2036</v>
      </c>
      <c r="E947" s="326">
        <v>20</v>
      </c>
      <c r="F947" s="326">
        <v>25</v>
      </c>
      <c r="G947" s="326">
        <v>20</v>
      </c>
      <c r="H947" s="326">
        <v>25</v>
      </c>
      <c r="I947" s="326"/>
      <c r="J947" s="327">
        <f t="shared" ref="J947:J961" si="62">I947+H947+G947+F947+E947</f>
        <v>90</v>
      </c>
      <c r="K947" s="328" t="str">
        <f t="shared" si="61"/>
        <v>Xuất sắc</v>
      </c>
      <c r="L947" s="329" t="s">
        <v>1994</v>
      </c>
      <c r="M947" s="14" t="s">
        <v>1995</v>
      </c>
      <c r="N947" s="322" t="s">
        <v>1996</v>
      </c>
      <c r="O947" s="72"/>
    </row>
    <row r="948" spans="1:15">
      <c r="A948" s="14">
        <v>32</v>
      </c>
      <c r="B948" s="332" t="s">
        <v>2057</v>
      </c>
      <c r="C948" s="333" t="s">
        <v>2058</v>
      </c>
      <c r="D948" s="329" t="s">
        <v>2036</v>
      </c>
      <c r="E948" s="326">
        <v>20</v>
      </c>
      <c r="F948" s="326">
        <v>20</v>
      </c>
      <c r="G948" s="326">
        <v>20</v>
      </c>
      <c r="H948" s="326">
        <v>20</v>
      </c>
      <c r="I948" s="326"/>
      <c r="J948" s="327">
        <f t="shared" si="62"/>
        <v>80</v>
      </c>
      <c r="K948" s="328" t="str">
        <f t="shared" si="61"/>
        <v>Tốt</v>
      </c>
      <c r="L948" s="329" t="s">
        <v>1994</v>
      </c>
      <c r="M948" s="14" t="s">
        <v>1995</v>
      </c>
      <c r="N948" s="322" t="s">
        <v>1996</v>
      </c>
      <c r="O948" s="72" t="s">
        <v>267</v>
      </c>
    </row>
    <row r="949" spans="1:15">
      <c r="A949" s="14">
        <v>33</v>
      </c>
      <c r="B949" s="323" t="s">
        <v>2059</v>
      </c>
      <c r="C949" s="336" t="s">
        <v>2060</v>
      </c>
      <c r="D949" s="329" t="s">
        <v>2036</v>
      </c>
      <c r="E949" s="326">
        <v>15</v>
      </c>
      <c r="F949" s="326">
        <v>15</v>
      </c>
      <c r="G949" s="326">
        <v>20</v>
      </c>
      <c r="H949" s="326">
        <v>20</v>
      </c>
      <c r="I949" s="326"/>
      <c r="J949" s="327">
        <f t="shared" si="62"/>
        <v>70</v>
      </c>
      <c r="K949" s="328" t="str">
        <f t="shared" si="61"/>
        <v>Khá</v>
      </c>
      <c r="L949" s="329" t="s">
        <v>1994</v>
      </c>
      <c r="M949" s="14" t="s">
        <v>1995</v>
      </c>
      <c r="N949" s="322" t="s">
        <v>1996</v>
      </c>
      <c r="O949" s="72"/>
    </row>
    <row r="950" spans="1:15">
      <c r="A950" s="14">
        <v>34</v>
      </c>
      <c r="B950" s="323" t="s">
        <v>2061</v>
      </c>
      <c r="C950" s="336" t="s">
        <v>2062</v>
      </c>
      <c r="D950" s="329" t="s">
        <v>2036</v>
      </c>
      <c r="E950" s="326">
        <v>20</v>
      </c>
      <c r="F950" s="326">
        <v>25</v>
      </c>
      <c r="G950" s="326">
        <v>20</v>
      </c>
      <c r="H950" s="326">
        <v>25</v>
      </c>
      <c r="I950" s="326"/>
      <c r="J950" s="327">
        <f t="shared" si="62"/>
        <v>90</v>
      </c>
      <c r="K950" s="328" t="str">
        <f t="shared" si="61"/>
        <v>Xuất sắc</v>
      </c>
      <c r="L950" s="329" t="s">
        <v>1994</v>
      </c>
      <c r="M950" s="14" t="s">
        <v>1995</v>
      </c>
      <c r="N950" s="322" t="s">
        <v>1996</v>
      </c>
      <c r="O950" s="72"/>
    </row>
    <row r="951" spans="1:15">
      <c r="A951" s="14">
        <v>35</v>
      </c>
      <c r="B951" s="323" t="s">
        <v>2063</v>
      </c>
      <c r="C951" s="336" t="s">
        <v>2064</v>
      </c>
      <c r="D951" s="329" t="s">
        <v>2036</v>
      </c>
      <c r="E951" s="326">
        <v>20</v>
      </c>
      <c r="F951" s="326">
        <v>25</v>
      </c>
      <c r="G951" s="326">
        <v>20</v>
      </c>
      <c r="H951" s="326">
        <v>25</v>
      </c>
      <c r="I951" s="326"/>
      <c r="J951" s="327">
        <f t="shared" si="62"/>
        <v>90</v>
      </c>
      <c r="K951" s="328" t="str">
        <f t="shared" si="61"/>
        <v>Xuất sắc</v>
      </c>
      <c r="L951" s="329" t="s">
        <v>1994</v>
      </c>
      <c r="M951" s="14" t="s">
        <v>1995</v>
      </c>
      <c r="N951" s="322" t="s">
        <v>1996</v>
      </c>
      <c r="O951" s="72"/>
    </row>
    <row r="952" spans="1:15">
      <c r="A952" s="14">
        <v>36</v>
      </c>
      <c r="B952" s="323" t="s">
        <v>2065</v>
      </c>
      <c r="C952" s="336" t="s">
        <v>2066</v>
      </c>
      <c r="D952" s="329" t="s">
        <v>2036</v>
      </c>
      <c r="E952" s="326">
        <v>20</v>
      </c>
      <c r="F952" s="326">
        <v>25</v>
      </c>
      <c r="G952" s="326">
        <v>20</v>
      </c>
      <c r="H952" s="326">
        <v>25</v>
      </c>
      <c r="I952" s="326"/>
      <c r="J952" s="327">
        <f t="shared" si="62"/>
        <v>90</v>
      </c>
      <c r="K952" s="328" t="str">
        <f t="shared" si="61"/>
        <v>Xuất sắc</v>
      </c>
      <c r="L952" s="329" t="s">
        <v>1994</v>
      </c>
      <c r="M952" s="14" t="s">
        <v>1995</v>
      </c>
      <c r="N952" s="322" t="s">
        <v>1996</v>
      </c>
      <c r="O952" s="72"/>
    </row>
    <row r="953" spans="1:15">
      <c r="A953" s="14">
        <v>37</v>
      </c>
      <c r="B953" s="323" t="s">
        <v>2067</v>
      </c>
      <c r="C953" s="336" t="s">
        <v>2068</v>
      </c>
      <c r="D953" s="329" t="s">
        <v>2036</v>
      </c>
      <c r="E953" s="326">
        <v>20</v>
      </c>
      <c r="F953" s="326">
        <v>21</v>
      </c>
      <c r="G953" s="326">
        <v>20</v>
      </c>
      <c r="H953" s="326">
        <v>25</v>
      </c>
      <c r="I953" s="326">
        <v>5</v>
      </c>
      <c r="J953" s="327">
        <f t="shared" si="62"/>
        <v>91</v>
      </c>
      <c r="K953" s="328" t="str">
        <f t="shared" si="61"/>
        <v>Xuất sắc</v>
      </c>
      <c r="L953" s="329" t="s">
        <v>1994</v>
      </c>
      <c r="M953" s="14" t="s">
        <v>1995</v>
      </c>
      <c r="N953" s="322" t="s">
        <v>1996</v>
      </c>
      <c r="O953" s="72"/>
    </row>
    <row r="954" spans="1:15">
      <c r="A954" s="14">
        <v>38</v>
      </c>
      <c r="B954" s="323" t="s">
        <v>2069</v>
      </c>
      <c r="C954" s="336" t="s">
        <v>2070</v>
      </c>
      <c r="D954" s="329" t="s">
        <v>2036</v>
      </c>
      <c r="E954" s="326">
        <v>20</v>
      </c>
      <c r="F954" s="326">
        <v>25</v>
      </c>
      <c r="G954" s="326">
        <v>20</v>
      </c>
      <c r="H954" s="326">
        <v>25</v>
      </c>
      <c r="I954" s="326"/>
      <c r="J954" s="327">
        <f>I954+H954+G954+F954+E954</f>
        <v>90</v>
      </c>
      <c r="K954" s="328" t="str">
        <f t="shared" si="61"/>
        <v>Xuất sắc</v>
      </c>
      <c r="L954" s="329" t="s">
        <v>1994</v>
      </c>
      <c r="M954" s="14" t="s">
        <v>1995</v>
      </c>
      <c r="N954" s="322" t="s">
        <v>1996</v>
      </c>
      <c r="O954" s="72"/>
    </row>
    <row r="955" spans="1:15">
      <c r="A955" s="14">
        <v>39</v>
      </c>
      <c r="B955" s="323" t="s">
        <v>2071</v>
      </c>
      <c r="C955" s="337" t="s">
        <v>2072</v>
      </c>
      <c r="D955" s="334" t="s">
        <v>2073</v>
      </c>
      <c r="E955" s="326">
        <v>18</v>
      </c>
      <c r="F955" s="326">
        <v>20</v>
      </c>
      <c r="G955" s="326">
        <v>20</v>
      </c>
      <c r="H955" s="326">
        <v>20</v>
      </c>
      <c r="I955" s="326"/>
      <c r="J955" s="327">
        <f t="shared" si="62"/>
        <v>78</v>
      </c>
      <c r="K955" s="328" t="str">
        <f t="shared" si="61"/>
        <v>Khá</v>
      </c>
      <c r="L955" s="329" t="s">
        <v>1994</v>
      </c>
      <c r="M955" s="14" t="s">
        <v>1995</v>
      </c>
      <c r="N955" s="322" t="s">
        <v>1996</v>
      </c>
      <c r="O955" s="72"/>
    </row>
    <row r="956" spans="1:15">
      <c r="A956" s="14">
        <v>40</v>
      </c>
      <c r="B956" s="323" t="s">
        <v>2074</v>
      </c>
      <c r="C956" s="338" t="s">
        <v>2075</v>
      </c>
      <c r="D956" s="329" t="s">
        <v>2076</v>
      </c>
      <c r="E956" s="326">
        <v>20</v>
      </c>
      <c r="F956" s="326">
        <v>25</v>
      </c>
      <c r="G956" s="326">
        <v>20</v>
      </c>
      <c r="H956" s="326">
        <v>25</v>
      </c>
      <c r="I956" s="326">
        <v>5</v>
      </c>
      <c r="J956" s="339">
        <f t="shared" si="62"/>
        <v>95</v>
      </c>
      <c r="K956" s="328" t="str">
        <f t="shared" si="61"/>
        <v>Xuất sắc</v>
      </c>
      <c r="L956" s="329" t="s">
        <v>1994</v>
      </c>
      <c r="M956" s="14" t="s">
        <v>1995</v>
      </c>
      <c r="N956" s="322" t="s">
        <v>1996</v>
      </c>
      <c r="O956" s="72"/>
    </row>
    <row r="957" spans="1:15">
      <c r="A957" s="14">
        <v>41</v>
      </c>
      <c r="B957" s="323" t="s">
        <v>2077</v>
      </c>
      <c r="C957" s="338" t="s">
        <v>2078</v>
      </c>
      <c r="D957" s="329" t="s">
        <v>2076</v>
      </c>
      <c r="E957" s="326">
        <v>18</v>
      </c>
      <c r="F957" s="326">
        <v>20</v>
      </c>
      <c r="G957" s="326">
        <v>20</v>
      </c>
      <c r="H957" s="326">
        <v>22</v>
      </c>
      <c r="I957" s="326"/>
      <c r="J957" s="339">
        <f t="shared" si="62"/>
        <v>80</v>
      </c>
      <c r="K957" s="328" t="str">
        <f t="shared" si="61"/>
        <v>Tốt</v>
      </c>
      <c r="L957" s="329" t="s">
        <v>1994</v>
      </c>
      <c r="M957" s="14" t="s">
        <v>1995</v>
      </c>
      <c r="N957" s="322" t="s">
        <v>1996</v>
      </c>
      <c r="O957" s="72"/>
    </row>
    <row r="958" spans="1:15">
      <c r="A958" s="14">
        <v>42</v>
      </c>
      <c r="B958" s="323" t="s">
        <v>2079</v>
      </c>
      <c r="C958" s="338" t="s">
        <v>2080</v>
      </c>
      <c r="D958" s="329" t="s">
        <v>2076</v>
      </c>
      <c r="E958" s="326">
        <v>20</v>
      </c>
      <c r="F958" s="326">
        <v>25</v>
      </c>
      <c r="G958" s="326">
        <v>20</v>
      </c>
      <c r="H958" s="326">
        <v>25</v>
      </c>
      <c r="I958" s="326">
        <v>5</v>
      </c>
      <c r="J958" s="339">
        <f t="shared" si="62"/>
        <v>95</v>
      </c>
      <c r="K958" s="328" t="str">
        <f t="shared" si="61"/>
        <v>Xuất sắc</v>
      </c>
      <c r="L958" s="329" t="s">
        <v>1994</v>
      </c>
      <c r="M958" s="14" t="s">
        <v>1995</v>
      </c>
      <c r="N958" s="322" t="s">
        <v>1996</v>
      </c>
      <c r="O958" s="72"/>
    </row>
    <row r="959" spans="1:15">
      <c r="A959" s="14">
        <v>43</v>
      </c>
      <c r="B959" s="323" t="s">
        <v>2081</v>
      </c>
      <c r="C959" s="338" t="s">
        <v>2082</v>
      </c>
      <c r="D959" s="329" t="s">
        <v>2076</v>
      </c>
      <c r="E959" s="326">
        <v>20</v>
      </c>
      <c r="F959" s="326">
        <v>25</v>
      </c>
      <c r="G959" s="326">
        <v>20</v>
      </c>
      <c r="H959" s="326">
        <v>25</v>
      </c>
      <c r="I959" s="326"/>
      <c r="J959" s="339">
        <f t="shared" si="62"/>
        <v>90</v>
      </c>
      <c r="K959" s="328" t="str">
        <f t="shared" si="61"/>
        <v>Xuất sắc</v>
      </c>
      <c r="L959" s="329" t="s">
        <v>1994</v>
      </c>
      <c r="M959" s="14" t="s">
        <v>1995</v>
      </c>
      <c r="N959" s="322" t="s">
        <v>1996</v>
      </c>
      <c r="O959" s="72"/>
    </row>
    <row r="960" spans="1:15">
      <c r="A960" s="14">
        <v>44</v>
      </c>
      <c r="B960" s="323" t="s">
        <v>2083</v>
      </c>
      <c r="C960" s="338" t="s">
        <v>2084</v>
      </c>
      <c r="D960" s="329" t="s">
        <v>2076</v>
      </c>
      <c r="E960" s="326">
        <v>10</v>
      </c>
      <c r="F960" s="326">
        <v>10</v>
      </c>
      <c r="G960" s="326">
        <v>20</v>
      </c>
      <c r="H960" s="326">
        <v>20</v>
      </c>
      <c r="I960" s="326"/>
      <c r="J960" s="339">
        <f t="shared" si="62"/>
        <v>60</v>
      </c>
      <c r="K960" s="328" t="str">
        <f t="shared" si="61"/>
        <v>TB</v>
      </c>
      <c r="L960" s="329" t="s">
        <v>1994</v>
      </c>
      <c r="M960" s="14" t="s">
        <v>1995</v>
      </c>
      <c r="N960" s="322" t="s">
        <v>1996</v>
      </c>
      <c r="O960" s="72"/>
    </row>
    <row r="961" spans="1:15">
      <c r="A961" s="14">
        <v>45</v>
      </c>
      <c r="B961" s="323" t="s">
        <v>2085</v>
      </c>
      <c r="C961" s="338" t="s">
        <v>2086</v>
      </c>
      <c r="D961" s="329" t="s">
        <v>2076</v>
      </c>
      <c r="E961" s="340">
        <v>20</v>
      </c>
      <c r="F961" s="340">
        <v>25</v>
      </c>
      <c r="G961" s="340">
        <v>20</v>
      </c>
      <c r="H961" s="340">
        <v>25</v>
      </c>
      <c r="I961" s="341">
        <v>5</v>
      </c>
      <c r="J961" s="339">
        <f t="shared" si="62"/>
        <v>95</v>
      </c>
      <c r="K961" s="328" t="str">
        <f t="shared" si="61"/>
        <v>Xuất sắc</v>
      </c>
      <c r="L961" s="329" t="s">
        <v>1994</v>
      </c>
      <c r="M961" s="14" t="s">
        <v>1995</v>
      </c>
      <c r="N961" s="322" t="s">
        <v>1996</v>
      </c>
      <c r="O961" s="72"/>
    </row>
    <row r="962" spans="1:15">
      <c r="A962" s="14">
        <v>46</v>
      </c>
      <c r="B962" s="323" t="s">
        <v>2087</v>
      </c>
      <c r="C962" s="324" t="s">
        <v>2088</v>
      </c>
      <c r="D962" s="342" t="s">
        <v>2089</v>
      </c>
      <c r="E962" s="343">
        <v>20</v>
      </c>
      <c r="F962" s="342">
        <v>25</v>
      </c>
      <c r="G962" s="342">
        <v>20</v>
      </c>
      <c r="H962" s="342">
        <v>25</v>
      </c>
      <c r="I962" s="342">
        <v>5</v>
      </c>
      <c r="J962" s="342">
        <f t="shared" ref="J962:J973" si="63">E962+F962+G962+H962+I962</f>
        <v>95</v>
      </c>
      <c r="K962" s="328" t="str">
        <f t="shared" si="61"/>
        <v>Xuất sắc</v>
      </c>
      <c r="L962" s="329" t="s">
        <v>2090</v>
      </c>
      <c r="M962" s="14" t="s">
        <v>2091</v>
      </c>
      <c r="N962" s="322" t="s">
        <v>1996</v>
      </c>
      <c r="O962" s="72"/>
    </row>
    <row r="963" spans="1:15">
      <c r="A963" s="14">
        <v>47</v>
      </c>
      <c r="B963" s="323" t="s">
        <v>2092</v>
      </c>
      <c r="C963" s="324" t="s">
        <v>2093</v>
      </c>
      <c r="D963" s="342" t="s">
        <v>2089</v>
      </c>
      <c r="E963" s="343">
        <v>20</v>
      </c>
      <c r="F963" s="342">
        <v>25</v>
      </c>
      <c r="G963" s="342">
        <v>20</v>
      </c>
      <c r="H963" s="342">
        <v>25</v>
      </c>
      <c r="I963" s="342">
        <v>5</v>
      </c>
      <c r="J963" s="342">
        <f t="shared" si="63"/>
        <v>95</v>
      </c>
      <c r="K963" s="328" t="str">
        <f t="shared" si="61"/>
        <v>Xuất sắc</v>
      </c>
      <c r="L963" s="329" t="s">
        <v>2090</v>
      </c>
      <c r="M963" s="14" t="s">
        <v>2091</v>
      </c>
      <c r="N963" s="322" t="s">
        <v>1996</v>
      </c>
      <c r="O963" s="72"/>
    </row>
    <row r="964" spans="1:15">
      <c r="A964" s="14">
        <v>48</v>
      </c>
      <c r="B964" s="323" t="s">
        <v>2094</v>
      </c>
      <c r="C964" s="324" t="s">
        <v>2095</v>
      </c>
      <c r="D964" s="342" t="s">
        <v>2089</v>
      </c>
      <c r="E964" s="343">
        <v>20</v>
      </c>
      <c r="F964" s="342">
        <v>25</v>
      </c>
      <c r="G964" s="342">
        <v>20</v>
      </c>
      <c r="H964" s="342">
        <v>25</v>
      </c>
      <c r="I964" s="342">
        <v>5</v>
      </c>
      <c r="J964" s="342">
        <f t="shared" si="63"/>
        <v>95</v>
      </c>
      <c r="K964" s="328" t="str">
        <f t="shared" si="61"/>
        <v>Xuất sắc</v>
      </c>
      <c r="L964" s="329" t="s">
        <v>2090</v>
      </c>
      <c r="M964" s="14" t="s">
        <v>2091</v>
      </c>
      <c r="N964" s="322" t="s">
        <v>1996</v>
      </c>
      <c r="O964" s="72"/>
    </row>
    <row r="965" spans="1:15">
      <c r="A965" s="14">
        <v>49</v>
      </c>
      <c r="B965" s="323" t="s">
        <v>2096</v>
      </c>
      <c r="C965" s="324" t="s">
        <v>2097</v>
      </c>
      <c r="D965" s="342" t="s">
        <v>2089</v>
      </c>
      <c r="E965" s="343">
        <v>20</v>
      </c>
      <c r="F965" s="342">
        <v>25</v>
      </c>
      <c r="G965" s="342">
        <v>20</v>
      </c>
      <c r="H965" s="342">
        <v>25</v>
      </c>
      <c r="I965" s="342">
        <v>5</v>
      </c>
      <c r="J965" s="342">
        <f t="shared" si="63"/>
        <v>95</v>
      </c>
      <c r="K965" s="328" t="str">
        <f t="shared" si="61"/>
        <v>Xuất sắc</v>
      </c>
      <c r="L965" s="329" t="s">
        <v>2090</v>
      </c>
      <c r="M965" s="14" t="s">
        <v>2091</v>
      </c>
      <c r="N965" s="322" t="s">
        <v>1996</v>
      </c>
      <c r="O965" s="72"/>
    </row>
    <row r="966" spans="1:15">
      <c r="A966" s="14">
        <v>50</v>
      </c>
      <c r="B966" s="344" t="s">
        <v>2098</v>
      </c>
      <c r="C966" s="345" t="s">
        <v>2099</v>
      </c>
      <c r="D966" s="346" t="s">
        <v>2089</v>
      </c>
      <c r="E966" s="347">
        <v>15</v>
      </c>
      <c r="F966" s="346">
        <v>20</v>
      </c>
      <c r="G966" s="346">
        <v>18</v>
      </c>
      <c r="H966" s="346">
        <v>18</v>
      </c>
      <c r="I966" s="346">
        <v>0</v>
      </c>
      <c r="J966" s="346">
        <f t="shared" si="63"/>
        <v>71</v>
      </c>
      <c r="K966" s="328" t="str">
        <f t="shared" si="61"/>
        <v>Khá</v>
      </c>
      <c r="L966" s="329" t="s">
        <v>2090</v>
      </c>
      <c r="M966" s="14" t="s">
        <v>2091</v>
      </c>
      <c r="N966" s="322" t="s">
        <v>1996</v>
      </c>
      <c r="O966" s="72"/>
    </row>
    <row r="967" spans="1:15">
      <c r="A967" s="14">
        <v>51</v>
      </c>
      <c r="B967" s="323" t="s">
        <v>2100</v>
      </c>
      <c r="C967" s="324" t="s">
        <v>2101</v>
      </c>
      <c r="D967" s="342" t="s">
        <v>2089</v>
      </c>
      <c r="E967" s="343">
        <v>20</v>
      </c>
      <c r="F967" s="342">
        <v>25</v>
      </c>
      <c r="G967" s="342">
        <v>20</v>
      </c>
      <c r="H967" s="342">
        <v>24</v>
      </c>
      <c r="I967" s="342">
        <v>1</v>
      </c>
      <c r="J967" s="342">
        <f t="shared" si="63"/>
        <v>90</v>
      </c>
      <c r="K967" s="328" t="str">
        <f t="shared" si="61"/>
        <v>Xuất sắc</v>
      </c>
      <c r="L967" s="329" t="s">
        <v>2090</v>
      </c>
      <c r="M967" s="14" t="s">
        <v>2091</v>
      </c>
      <c r="N967" s="322" t="s">
        <v>1996</v>
      </c>
      <c r="O967" s="72"/>
    </row>
    <row r="968" spans="1:15">
      <c r="A968" s="14">
        <v>52</v>
      </c>
      <c r="B968" s="323" t="s">
        <v>2102</v>
      </c>
      <c r="C968" s="324" t="s">
        <v>2103</v>
      </c>
      <c r="D968" s="342" t="s">
        <v>2089</v>
      </c>
      <c r="E968" s="342">
        <v>20</v>
      </c>
      <c r="F968" s="342">
        <v>25</v>
      </c>
      <c r="G968" s="342">
        <v>20</v>
      </c>
      <c r="H968" s="342">
        <v>25</v>
      </c>
      <c r="I968" s="342">
        <v>8</v>
      </c>
      <c r="J968" s="342">
        <f t="shared" si="63"/>
        <v>98</v>
      </c>
      <c r="K968" s="328" t="str">
        <f t="shared" si="61"/>
        <v>Xuất sắc</v>
      </c>
      <c r="L968" s="329" t="s">
        <v>2090</v>
      </c>
      <c r="M968" s="14" t="s">
        <v>2091</v>
      </c>
      <c r="N968" s="322" t="s">
        <v>1996</v>
      </c>
      <c r="O968" s="72"/>
    </row>
    <row r="969" spans="1:15">
      <c r="A969" s="14">
        <v>53</v>
      </c>
      <c r="B969" s="323" t="s">
        <v>2104</v>
      </c>
      <c r="C969" s="324" t="s">
        <v>2105</v>
      </c>
      <c r="D969" s="342" t="s">
        <v>2089</v>
      </c>
      <c r="E969" s="342">
        <v>20</v>
      </c>
      <c r="F969" s="342">
        <v>25</v>
      </c>
      <c r="G969" s="342">
        <v>20</v>
      </c>
      <c r="H969" s="342">
        <v>25</v>
      </c>
      <c r="I969" s="342">
        <v>5</v>
      </c>
      <c r="J969" s="342">
        <f t="shared" si="63"/>
        <v>95</v>
      </c>
      <c r="K969" s="328" t="str">
        <f t="shared" si="61"/>
        <v>Xuất sắc</v>
      </c>
      <c r="L969" s="329" t="s">
        <v>2090</v>
      </c>
      <c r="M969" s="14" t="s">
        <v>2091</v>
      </c>
      <c r="N969" s="322" t="s">
        <v>1996</v>
      </c>
      <c r="O969" s="72"/>
    </row>
    <row r="970" spans="1:15">
      <c r="A970" s="14">
        <v>54</v>
      </c>
      <c r="B970" s="323" t="s">
        <v>2106</v>
      </c>
      <c r="C970" s="324" t="s">
        <v>2107</v>
      </c>
      <c r="D970" s="342" t="s">
        <v>2089</v>
      </c>
      <c r="E970" s="342">
        <v>20</v>
      </c>
      <c r="F970" s="342">
        <v>25</v>
      </c>
      <c r="G970" s="342">
        <v>20</v>
      </c>
      <c r="H970" s="342">
        <v>25</v>
      </c>
      <c r="I970" s="342">
        <v>5</v>
      </c>
      <c r="J970" s="342">
        <f t="shared" si="63"/>
        <v>95</v>
      </c>
      <c r="K970" s="328" t="str">
        <f t="shared" si="61"/>
        <v>Xuất sắc</v>
      </c>
      <c r="L970" s="329" t="s">
        <v>2090</v>
      </c>
      <c r="M970" s="14" t="s">
        <v>2091</v>
      </c>
      <c r="N970" s="322" t="s">
        <v>1996</v>
      </c>
      <c r="O970" s="72"/>
    </row>
    <row r="971" spans="1:15">
      <c r="A971" s="14">
        <v>55</v>
      </c>
      <c r="B971" s="323" t="s">
        <v>2108</v>
      </c>
      <c r="C971" s="324" t="s">
        <v>2109</v>
      </c>
      <c r="D971" s="342" t="s">
        <v>2089</v>
      </c>
      <c r="E971" s="342">
        <v>20</v>
      </c>
      <c r="F971" s="342">
        <v>25</v>
      </c>
      <c r="G971" s="342">
        <v>20</v>
      </c>
      <c r="H971" s="342">
        <v>25</v>
      </c>
      <c r="I971" s="342">
        <v>5</v>
      </c>
      <c r="J971" s="342">
        <f t="shared" si="63"/>
        <v>95</v>
      </c>
      <c r="K971" s="328" t="str">
        <f t="shared" si="61"/>
        <v>Xuất sắc</v>
      </c>
      <c r="L971" s="329" t="s">
        <v>2090</v>
      </c>
      <c r="M971" s="14" t="s">
        <v>2091</v>
      </c>
      <c r="N971" s="322" t="s">
        <v>1996</v>
      </c>
      <c r="O971" s="72"/>
    </row>
    <row r="972" spans="1:15">
      <c r="A972" s="14">
        <v>56</v>
      </c>
      <c r="B972" s="323" t="s">
        <v>2110</v>
      </c>
      <c r="C972" s="324" t="s">
        <v>2111</v>
      </c>
      <c r="D972" s="342" t="s">
        <v>2089</v>
      </c>
      <c r="E972" s="342">
        <v>20</v>
      </c>
      <c r="F972" s="342">
        <v>25</v>
      </c>
      <c r="G972" s="342">
        <v>20</v>
      </c>
      <c r="H972" s="342">
        <v>24</v>
      </c>
      <c r="I972" s="342">
        <v>1</v>
      </c>
      <c r="J972" s="342">
        <f t="shared" si="63"/>
        <v>90</v>
      </c>
      <c r="K972" s="328" t="str">
        <f t="shared" si="61"/>
        <v>Xuất sắc</v>
      </c>
      <c r="L972" s="329" t="s">
        <v>2090</v>
      </c>
      <c r="M972" s="14" t="s">
        <v>2091</v>
      </c>
      <c r="N972" s="322" t="s">
        <v>1996</v>
      </c>
      <c r="O972" s="72"/>
    </row>
    <row r="973" spans="1:15">
      <c r="A973" s="14">
        <v>57</v>
      </c>
      <c r="B973" s="323" t="s">
        <v>2112</v>
      </c>
      <c r="C973" s="324" t="s">
        <v>2113</v>
      </c>
      <c r="D973" s="342" t="s">
        <v>2089</v>
      </c>
      <c r="E973" s="342">
        <v>20</v>
      </c>
      <c r="F973" s="342">
        <v>25</v>
      </c>
      <c r="G973" s="342">
        <v>20</v>
      </c>
      <c r="H973" s="342">
        <v>25</v>
      </c>
      <c r="I973" s="342">
        <v>5</v>
      </c>
      <c r="J973" s="342">
        <f t="shared" si="63"/>
        <v>95</v>
      </c>
      <c r="K973" s="328" t="str">
        <f t="shared" si="61"/>
        <v>Xuất sắc</v>
      </c>
      <c r="L973" s="329" t="s">
        <v>2090</v>
      </c>
      <c r="M973" s="14" t="s">
        <v>2091</v>
      </c>
      <c r="N973" s="322" t="s">
        <v>1996</v>
      </c>
      <c r="O973" s="72"/>
    </row>
    <row r="974" spans="1:15">
      <c r="A974" s="14">
        <v>58</v>
      </c>
      <c r="B974" s="323" t="s">
        <v>2114</v>
      </c>
      <c r="C974" s="324" t="s">
        <v>2115</v>
      </c>
      <c r="D974" s="342" t="s">
        <v>2116</v>
      </c>
      <c r="E974" s="347">
        <v>18</v>
      </c>
      <c r="F974" s="342">
        <v>25</v>
      </c>
      <c r="G974" s="342">
        <v>20</v>
      </c>
      <c r="H974" s="342">
        <v>19</v>
      </c>
      <c r="I974" s="342">
        <v>8</v>
      </c>
      <c r="J974" s="342">
        <f t="shared" ref="J974:J1037" si="64">I974+H974+G974+F974+E974</f>
        <v>90</v>
      </c>
      <c r="K974" s="328" t="str">
        <f t="shared" si="61"/>
        <v>Xuất sắc</v>
      </c>
      <c r="L974" s="329" t="s">
        <v>2090</v>
      </c>
      <c r="M974" s="14" t="s">
        <v>2091</v>
      </c>
      <c r="N974" s="322" t="s">
        <v>1996</v>
      </c>
      <c r="O974" s="72"/>
    </row>
    <row r="975" spans="1:15">
      <c r="A975" s="14">
        <v>59</v>
      </c>
      <c r="B975" s="323" t="s">
        <v>2117</v>
      </c>
      <c r="C975" s="324" t="s">
        <v>2118</v>
      </c>
      <c r="D975" s="342" t="str">
        <f>D974</f>
        <v>TCDN K15</v>
      </c>
      <c r="E975" s="347">
        <v>18</v>
      </c>
      <c r="F975" s="342">
        <v>25</v>
      </c>
      <c r="G975" s="342">
        <v>20</v>
      </c>
      <c r="H975" s="342">
        <v>19</v>
      </c>
      <c r="I975" s="342">
        <v>8</v>
      </c>
      <c r="J975" s="342">
        <f t="shared" si="64"/>
        <v>90</v>
      </c>
      <c r="K975" s="328" t="str">
        <f t="shared" si="61"/>
        <v>Xuất sắc</v>
      </c>
      <c r="L975" s="329" t="s">
        <v>2090</v>
      </c>
      <c r="M975" s="14" t="s">
        <v>2091</v>
      </c>
      <c r="N975" s="322" t="s">
        <v>1996</v>
      </c>
      <c r="O975" s="72"/>
    </row>
    <row r="976" spans="1:15">
      <c r="A976" s="14">
        <v>60</v>
      </c>
      <c r="B976" s="323" t="s">
        <v>2119</v>
      </c>
      <c r="C976" s="324" t="s">
        <v>2120</v>
      </c>
      <c r="D976" s="342" t="s">
        <v>2116</v>
      </c>
      <c r="E976" s="347">
        <v>18</v>
      </c>
      <c r="F976" s="342">
        <v>25</v>
      </c>
      <c r="G976" s="342">
        <v>20</v>
      </c>
      <c r="H976" s="342">
        <v>19</v>
      </c>
      <c r="I976" s="342">
        <v>7</v>
      </c>
      <c r="J976" s="342">
        <f t="shared" si="64"/>
        <v>89</v>
      </c>
      <c r="K976" s="328" t="str">
        <f t="shared" si="61"/>
        <v>Tốt</v>
      </c>
      <c r="L976" s="329" t="s">
        <v>2090</v>
      </c>
      <c r="M976" s="14" t="s">
        <v>2091</v>
      </c>
      <c r="N976" s="322" t="s">
        <v>1996</v>
      </c>
      <c r="O976" s="72"/>
    </row>
    <row r="977" spans="1:15">
      <c r="A977" s="14">
        <v>61</v>
      </c>
      <c r="B977" s="323" t="s">
        <v>2121</v>
      </c>
      <c r="C977" s="324" t="s">
        <v>2122</v>
      </c>
      <c r="D977" s="342" t="str">
        <f>D976</f>
        <v>TCDN K15</v>
      </c>
      <c r="E977" s="343">
        <v>18</v>
      </c>
      <c r="F977" s="342">
        <v>25</v>
      </c>
      <c r="G977" s="342">
        <v>20</v>
      </c>
      <c r="H977" s="342">
        <v>25</v>
      </c>
      <c r="I977" s="342">
        <v>6</v>
      </c>
      <c r="J977" s="342">
        <f t="shared" si="64"/>
        <v>94</v>
      </c>
      <c r="K977" s="328" t="str">
        <f t="shared" si="61"/>
        <v>Xuất sắc</v>
      </c>
      <c r="L977" s="329" t="s">
        <v>2090</v>
      </c>
      <c r="M977" s="14" t="s">
        <v>2091</v>
      </c>
      <c r="N977" s="322" t="s">
        <v>1996</v>
      </c>
      <c r="O977" s="72"/>
    </row>
    <row r="978" spans="1:15">
      <c r="A978" s="14">
        <v>62</v>
      </c>
      <c r="B978" s="323" t="s">
        <v>2123</v>
      </c>
      <c r="C978" s="324" t="s">
        <v>2124</v>
      </c>
      <c r="D978" s="342" t="s">
        <v>2116</v>
      </c>
      <c r="E978" s="347">
        <v>18</v>
      </c>
      <c r="F978" s="342">
        <v>25</v>
      </c>
      <c r="G978" s="342">
        <v>20</v>
      </c>
      <c r="H978" s="342">
        <v>19</v>
      </c>
      <c r="I978" s="342">
        <v>7</v>
      </c>
      <c r="J978" s="342">
        <f t="shared" si="64"/>
        <v>89</v>
      </c>
      <c r="K978" s="328" t="str">
        <f t="shared" si="61"/>
        <v>Tốt</v>
      </c>
      <c r="L978" s="329" t="s">
        <v>2090</v>
      </c>
      <c r="M978" s="14" t="s">
        <v>2091</v>
      </c>
      <c r="N978" s="322" t="s">
        <v>1996</v>
      </c>
      <c r="O978" s="72"/>
    </row>
    <row r="979" spans="1:15">
      <c r="A979" s="14">
        <v>63</v>
      </c>
      <c r="B979" s="323" t="s">
        <v>2125</v>
      </c>
      <c r="C979" s="324" t="s">
        <v>2126</v>
      </c>
      <c r="D979" s="342" t="str">
        <f>D978</f>
        <v>TCDN K15</v>
      </c>
      <c r="E979" s="343">
        <v>18</v>
      </c>
      <c r="F979" s="342">
        <v>24</v>
      </c>
      <c r="G979" s="342">
        <v>20</v>
      </c>
      <c r="H979" s="342">
        <v>25</v>
      </c>
      <c r="I979" s="342">
        <v>9</v>
      </c>
      <c r="J979" s="342">
        <f t="shared" si="64"/>
        <v>96</v>
      </c>
      <c r="K979" s="328" t="str">
        <f t="shared" si="61"/>
        <v>Xuất sắc</v>
      </c>
      <c r="L979" s="329" t="s">
        <v>2090</v>
      </c>
      <c r="M979" s="14" t="s">
        <v>2091</v>
      </c>
      <c r="N979" s="322" t="s">
        <v>1996</v>
      </c>
      <c r="O979" s="72"/>
    </row>
    <row r="980" spans="1:15">
      <c r="A980" s="14">
        <v>64</v>
      </c>
      <c r="B980" s="323" t="s">
        <v>2127</v>
      </c>
      <c r="C980" s="324" t="s">
        <v>2128</v>
      </c>
      <c r="D980" s="342" t="s">
        <v>2116</v>
      </c>
      <c r="E980" s="347">
        <v>18</v>
      </c>
      <c r="F980" s="342">
        <v>25</v>
      </c>
      <c r="G980" s="342">
        <v>20</v>
      </c>
      <c r="H980" s="342">
        <v>19</v>
      </c>
      <c r="I980" s="342">
        <v>7</v>
      </c>
      <c r="J980" s="342">
        <f t="shared" si="64"/>
        <v>89</v>
      </c>
      <c r="K980" s="328" t="str">
        <f t="shared" si="61"/>
        <v>Tốt</v>
      </c>
      <c r="L980" s="329" t="s">
        <v>2090</v>
      </c>
      <c r="M980" s="14" t="s">
        <v>2091</v>
      </c>
      <c r="N980" s="322" t="s">
        <v>1996</v>
      </c>
      <c r="O980" s="72"/>
    </row>
    <row r="981" spans="1:15">
      <c r="A981" s="14">
        <v>65</v>
      </c>
      <c r="B981" s="344" t="s">
        <v>2129</v>
      </c>
      <c r="C981" s="345" t="s">
        <v>2130</v>
      </c>
      <c r="D981" s="346" t="str">
        <f>D980</f>
        <v>TCDN K15</v>
      </c>
      <c r="E981" s="347">
        <v>18</v>
      </c>
      <c r="F981" s="342">
        <v>25</v>
      </c>
      <c r="G981" s="342">
        <v>20</v>
      </c>
      <c r="H981" s="342">
        <v>19</v>
      </c>
      <c r="I981" s="342">
        <v>7</v>
      </c>
      <c r="J981" s="342">
        <f t="shared" si="64"/>
        <v>89</v>
      </c>
      <c r="K981" s="328" t="str">
        <f t="shared" si="61"/>
        <v>Tốt</v>
      </c>
      <c r="L981" s="329" t="s">
        <v>2090</v>
      </c>
      <c r="M981" s="14" t="s">
        <v>2091</v>
      </c>
      <c r="N981" s="322" t="s">
        <v>1996</v>
      </c>
      <c r="O981" s="72"/>
    </row>
    <row r="982" spans="1:15">
      <c r="A982" s="14">
        <v>66</v>
      </c>
      <c r="B982" s="323" t="s">
        <v>2131</v>
      </c>
      <c r="C982" s="324" t="s">
        <v>2132</v>
      </c>
      <c r="D982" s="342" t="s">
        <v>2116</v>
      </c>
      <c r="E982" s="347">
        <v>18</v>
      </c>
      <c r="F982" s="342">
        <v>25</v>
      </c>
      <c r="G982" s="342">
        <v>20</v>
      </c>
      <c r="H982" s="342">
        <v>19</v>
      </c>
      <c r="I982" s="342">
        <v>8</v>
      </c>
      <c r="J982" s="342">
        <f t="shared" si="64"/>
        <v>90</v>
      </c>
      <c r="K982" s="328" t="str">
        <f t="shared" ref="K982:K1045" si="65">IF(J982&gt;=90,"Xuất sắc",IF(J982&gt;=80,"Tốt",IF(J982&gt;=65,"Khá",IF(J982&gt;=50,"TB",IF(J982&gt;=35,"Yếu", "Kém")))))</f>
        <v>Xuất sắc</v>
      </c>
      <c r="L982" s="329" t="s">
        <v>2090</v>
      </c>
      <c r="M982" s="14" t="s">
        <v>2091</v>
      </c>
      <c r="N982" s="322" t="s">
        <v>1996</v>
      </c>
      <c r="O982" s="72"/>
    </row>
    <row r="983" spans="1:15">
      <c r="A983" s="14">
        <v>67</v>
      </c>
      <c r="B983" s="323" t="s">
        <v>2133</v>
      </c>
      <c r="C983" s="324" t="s">
        <v>2134</v>
      </c>
      <c r="D983" s="342" t="str">
        <f>D982</f>
        <v>TCDN K15</v>
      </c>
      <c r="E983" s="347">
        <v>18</v>
      </c>
      <c r="F983" s="342">
        <v>25</v>
      </c>
      <c r="G983" s="342">
        <v>20</v>
      </c>
      <c r="H983" s="342">
        <v>25</v>
      </c>
      <c r="I983" s="342">
        <v>10</v>
      </c>
      <c r="J983" s="342">
        <f t="shared" si="64"/>
        <v>98</v>
      </c>
      <c r="K983" s="328" t="str">
        <f t="shared" si="65"/>
        <v>Xuất sắc</v>
      </c>
      <c r="L983" s="329" t="s">
        <v>2090</v>
      </c>
      <c r="M983" s="14" t="s">
        <v>2091</v>
      </c>
      <c r="N983" s="322" t="s">
        <v>1996</v>
      </c>
      <c r="O983" s="72"/>
    </row>
    <row r="984" spans="1:15">
      <c r="A984" s="14">
        <v>68</v>
      </c>
      <c r="B984" s="323" t="s">
        <v>2135</v>
      </c>
      <c r="C984" s="324" t="s">
        <v>2136</v>
      </c>
      <c r="D984" s="342" t="s">
        <v>2116</v>
      </c>
      <c r="E984" s="347">
        <v>18</v>
      </c>
      <c r="F984" s="342">
        <v>25</v>
      </c>
      <c r="G984" s="342">
        <v>20</v>
      </c>
      <c r="H984" s="342">
        <v>19</v>
      </c>
      <c r="I984" s="342">
        <v>7</v>
      </c>
      <c r="J984" s="342">
        <f t="shared" si="64"/>
        <v>89</v>
      </c>
      <c r="K984" s="328" t="str">
        <f t="shared" si="65"/>
        <v>Tốt</v>
      </c>
      <c r="L984" s="329" t="s">
        <v>2090</v>
      </c>
      <c r="M984" s="14" t="s">
        <v>2091</v>
      </c>
      <c r="N984" s="322" t="s">
        <v>1996</v>
      </c>
      <c r="O984" s="72"/>
    </row>
    <row r="985" spans="1:15">
      <c r="A985" s="14">
        <v>69</v>
      </c>
      <c r="B985" s="323" t="s">
        <v>2137</v>
      </c>
      <c r="C985" s="324" t="s">
        <v>2138</v>
      </c>
      <c r="D985" s="342" t="str">
        <f>D984</f>
        <v>TCDN K15</v>
      </c>
      <c r="E985" s="347">
        <v>18</v>
      </c>
      <c r="F985" s="342">
        <v>25</v>
      </c>
      <c r="G985" s="342">
        <v>20</v>
      </c>
      <c r="H985" s="342">
        <v>19</v>
      </c>
      <c r="I985" s="342">
        <v>8</v>
      </c>
      <c r="J985" s="342">
        <f t="shared" si="64"/>
        <v>90</v>
      </c>
      <c r="K985" s="328" t="str">
        <f t="shared" si="65"/>
        <v>Xuất sắc</v>
      </c>
      <c r="L985" s="329" t="s">
        <v>2090</v>
      </c>
      <c r="M985" s="14" t="s">
        <v>2091</v>
      </c>
      <c r="N985" s="322" t="s">
        <v>1996</v>
      </c>
      <c r="O985" s="72"/>
    </row>
    <row r="986" spans="1:15">
      <c r="A986" s="14">
        <v>70</v>
      </c>
      <c r="B986" s="323" t="s">
        <v>2139</v>
      </c>
      <c r="C986" s="324" t="s">
        <v>2140</v>
      </c>
      <c r="D986" s="342" t="s">
        <v>2116</v>
      </c>
      <c r="E986" s="347">
        <v>14</v>
      </c>
      <c r="F986" s="342">
        <v>25</v>
      </c>
      <c r="G986" s="342">
        <v>20</v>
      </c>
      <c r="H986" s="342">
        <v>25</v>
      </c>
      <c r="I986" s="342">
        <v>6</v>
      </c>
      <c r="J986" s="342">
        <f t="shared" si="64"/>
        <v>90</v>
      </c>
      <c r="K986" s="328" t="str">
        <f t="shared" si="65"/>
        <v>Xuất sắc</v>
      </c>
      <c r="L986" s="329" t="s">
        <v>2090</v>
      </c>
      <c r="M986" s="14" t="s">
        <v>2091</v>
      </c>
      <c r="N986" s="322" t="s">
        <v>1996</v>
      </c>
      <c r="O986" s="72"/>
    </row>
    <row r="987" spans="1:15">
      <c r="A987" s="14">
        <v>71</v>
      </c>
      <c r="B987" s="323" t="s">
        <v>2141</v>
      </c>
      <c r="C987" s="324" t="s">
        <v>2142</v>
      </c>
      <c r="D987" s="342" t="str">
        <f>D986</f>
        <v>TCDN K15</v>
      </c>
      <c r="E987" s="347">
        <v>14</v>
      </c>
      <c r="F987" s="342">
        <v>25</v>
      </c>
      <c r="G987" s="342">
        <v>20</v>
      </c>
      <c r="H987" s="342">
        <v>25</v>
      </c>
      <c r="I987" s="342">
        <v>6</v>
      </c>
      <c r="J987" s="342">
        <f t="shared" si="64"/>
        <v>90</v>
      </c>
      <c r="K987" s="328" t="str">
        <f t="shared" si="65"/>
        <v>Xuất sắc</v>
      </c>
      <c r="L987" s="329" t="s">
        <v>2090</v>
      </c>
      <c r="M987" s="14" t="s">
        <v>2091</v>
      </c>
      <c r="N987" s="322" t="s">
        <v>1996</v>
      </c>
      <c r="O987" s="72"/>
    </row>
    <row r="988" spans="1:15">
      <c r="A988" s="14">
        <v>72</v>
      </c>
      <c r="B988" s="348" t="s">
        <v>2143</v>
      </c>
      <c r="C988" s="349" t="s">
        <v>2144</v>
      </c>
      <c r="D988" s="346" t="s">
        <v>2145</v>
      </c>
      <c r="E988" s="347">
        <v>17</v>
      </c>
      <c r="F988" s="346">
        <v>25</v>
      </c>
      <c r="G988" s="346">
        <v>20</v>
      </c>
      <c r="H988" s="346">
        <v>25</v>
      </c>
      <c r="I988" s="346">
        <v>5</v>
      </c>
      <c r="J988" s="346">
        <f t="shared" si="64"/>
        <v>92</v>
      </c>
      <c r="K988" s="328" t="str">
        <f t="shared" si="65"/>
        <v>Xuất sắc</v>
      </c>
      <c r="L988" s="329" t="s">
        <v>2090</v>
      </c>
      <c r="M988" s="14" t="s">
        <v>2091</v>
      </c>
      <c r="N988" s="322" t="s">
        <v>1996</v>
      </c>
      <c r="O988" s="72"/>
    </row>
    <row r="989" spans="1:15">
      <c r="A989" s="14">
        <v>73</v>
      </c>
      <c r="B989" s="348" t="s">
        <v>2146</v>
      </c>
      <c r="C989" s="349" t="s">
        <v>2147</v>
      </c>
      <c r="D989" s="346" t="s">
        <v>2145</v>
      </c>
      <c r="E989" s="347">
        <v>20</v>
      </c>
      <c r="F989" s="346">
        <v>25</v>
      </c>
      <c r="G989" s="346">
        <v>20</v>
      </c>
      <c r="H989" s="346">
        <v>25</v>
      </c>
      <c r="I989" s="346">
        <v>5</v>
      </c>
      <c r="J989" s="346">
        <f t="shared" si="64"/>
        <v>95</v>
      </c>
      <c r="K989" s="328" t="str">
        <f t="shared" si="65"/>
        <v>Xuất sắc</v>
      </c>
      <c r="L989" s="329" t="s">
        <v>2090</v>
      </c>
      <c r="M989" s="14" t="s">
        <v>2091</v>
      </c>
      <c r="N989" s="322" t="s">
        <v>1996</v>
      </c>
      <c r="O989" s="72"/>
    </row>
    <row r="990" spans="1:15">
      <c r="A990" s="14">
        <v>74</v>
      </c>
      <c r="B990" s="348" t="s">
        <v>2148</v>
      </c>
      <c r="C990" s="349" t="s">
        <v>2149</v>
      </c>
      <c r="D990" s="346" t="s">
        <v>2145</v>
      </c>
      <c r="E990" s="347">
        <v>20</v>
      </c>
      <c r="F990" s="346">
        <v>25</v>
      </c>
      <c r="G990" s="346">
        <v>18</v>
      </c>
      <c r="H990" s="346">
        <v>20</v>
      </c>
      <c r="I990" s="346">
        <v>0</v>
      </c>
      <c r="J990" s="346">
        <f t="shared" ref="J990:J992" si="66">E990+F990+G990+H990+I990</f>
        <v>83</v>
      </c>
      <c r="K990" s="328" t="str">
        <f t="shared" si="65"/>
        <v>Tốt</v>
      </c>
      <c r="L990" s="329" t="s">
        <v>2090</v>
      </c>
      <c r="M990" s="14" t="s">
        <v>2091</v>
      </c>
      <c r="N990" s="322" t="s">
        <v>1996</v>
      </c>
      <c r="O990" s="72"/>
    </row>
    <row r="991" spans="1:15">
      <c r="A991" s="14">
        <v>75</v>
      </c>
      <c r="B991" s="348" t="s">
        <v>2150</v>
      </c>
      <c r="C991" s="349" t="s">
        <v>2151</v>
      </c>
      <c r="D991" s="346" t="s">
        <v>2145</v>
      </c>
      <c r="E991" s="347">
        <v>20</v>
      </c>
      <c r="F991" s="346">
        <v>25</v>
      </c>
      <c r="G991" s="346">
        <v>18</v>
      </c>
      <c r="H991" s="346">
        <v>20</v>
      </c>
      <c r="I991" s="346">
        <v>0</v>
      </c>
      <c r="J991" s="346">
        <f t="shared" si="66"/>
        <v>83</v>
      </c>
      <c r="K991" s="328" t="str">
        <f t="shared" si="65"/>
        <v>Tốt</v>
      </c>
      <c r="L991" s="329" t="s">
        <v>2090</v>
      </c>
      <c r="M991" s="14" t="s">
        <v>2091</v>
      </c>
      <c r="N991" s="322" t="s">
        <v>1996</v>
      </c>
      <c r="O991" s="72"/>
    </row>
    <row r="992" spans="1:15">
      <c r="A992" s="14">
        <v>76</v>
      </c>
      <c r="B992" s="348" t="s">
        <v>2152</v>
      </c>
      <c r="C992" s="349" t="s">
        <v>2153</v>
      </c>
      <c r="D992" s="346" t="s">
        <v>2145</v>
      </c>
      <c r="E992" s="347">
        <v>20</v>
      </c>
      <c r="F992" s="346">
        <v>25</v>
      </c>
      <c r="G992" s="346">
        <v>18</v>
      </c>
      <c r="H992" s="346">
        <v>25</v>
      </c>
      <c r="I992" s="346">
        <v>0</v>
      </c>
      <c r="J992" s="346">
        <f t="shared" si="66"/>
        <v>88</v>
      </c>
      <c r="K992" s="328" t="str">
        <f t="shared" si="65"/>
        <v>Tốt</v>
      </c>
      <c r="L992" s="329" t="s">
        <v>2090</v>
      </c>
      <c r="M992" s="14" t="s">
        <v>2091</v>
      </c>
      <c r="N992" s="322" t="s">
        <v>1996</v>
      </c>
      <c r="O992" s="72"/>
    </row>
    <row r="993" spans="1:15">
      <c r="A993" s="14">
        <v>77</v>
      </c>
      <c r="B993" s="348" t="s">
        <v>2154</v>
      </c>
      <c r="C993" s="349" t="s">
        <v>2155</v>
      </c>
      <c r="D993" s="346" t="s">
        <v>2145</v>
      </c>
      <c r="E993" s="347">
        <v>17</v>
      </c>
      <c r="F993" s="346">
        <v>25</v>
      </c>
      <c r="G993" s="346">
        <v>20</v>
      </c>
      <c r="H993" s="346">
        <v>25</v>
      </c>
      <c r="I993" s="346">
        <v>5</v>
      </c>
      <c r="J993" s="346">
        <f t="shared" si="64"/>
        <v>92</v>
      </c>
      <c r="K993" s="328" t="str">
        <f t="shared" si="65"/>
        <v>Xuất sắc</v>
      </c>
      <c r="L993" s="329" t="s">
        <v>2090</v>
      </c>
      <c r="M993" s="14" t="s">
        <v>2091</v>
      </c>
      <c r="N993" s="322" t="s">
        <v>1996</v>
      </c>
      <c r="O993" s="72"/>
    </row>
    <row r="994" spans="1:15">
      <c r="A994" s="14">
        <v>78</v>
      </c>
      <c r="B994" s="348" t="s">
        <v>2156</v>
      </c>
      <c r="C994" s="349" t="s">
        <v>2157</v>
      </c>
      <c r="D994" s="346" t="s">
        <v>2145</v>
      </c>
      <c r="E994" s="347">
        <v>17</v>
      </c>
      <c r="F994" s="346">
        <v>25</v>
      </c>
      <c r="G994" s="346">
        <v>20</v>
      </c>
      <c r="H994" s="346">
        <v>25</v>
      </c>
      <c r="I994" s="346">
        <v>5</v>
      </c>
      <c r="J994" s="346">
        <f t="shared" si="64"/>
        <v>92</v>
      </c>
      <c r="K994" s="328" t="str">
        <f t="shared" si="65"/>
        <v>Xuất sắc</v>
      </c>
      <c r="L994" s="329" t="s">
        <v>2090</v>
      </c>
      <c r="M994" s="14" t="s">
        <v>2091</v>
      </c>
      <c r="N994" s="322" t="s">
        <v>1996</v>
      </c>
      <c r="O994" s="72"/>
    </row>
    <row r="995" spans="1:15">
      <c r="A995" s="14">
        <v>79</v>
      </c>
      <c r="B995" s="348" t="s">
        <v>2158</v>
      </c>
      <c r="C995" s="349" t="s">
        <v>2159</v>
      </c>
      <c r="D995" s="346" t="s">
        <v>2145</v>
      </c>
      <c r="E995" s="347">
        <v>20</v>
      </c>
      <c r="F995" s="346">
        <v>25</v>
      </c>
      <c r="G995" s="346">
        <v>20</v>
      </c>
      <c r="H995" s="346">
        <v>25</v>
      </c>
      <c r="I995" s="346">
        <v>10</v>
      </c>
      <c r="J995" s="346">
        <f t="shared" si="64"/>
        <v>100</v>
      </c>
      <c r="K995" s="328" t="str">
        <f t="shared" si="65"/>
        <v>Xuất sắc</v>
      </c>
      <c r="L995" s="329" t="s">
        <v>2090</v>
      </c>
      <c r="M995" s="14" t="s">
        <v>2091</v>
      </c>
      <c r="N995" s="322" t="s">
        <v>1996</v>
      </c>
      <c r="O995" s="72"/>
    </row>
    <row r="996" spans="1:15">
      <c r="A996" s="14">
        <v>80</v>
      </c>
      <c r="B996" s="348" t="s">
        <v>2160</v>
      </c>
      <c r="C996" s="349" t="s">
        <v>2161</v>
      </c>
      <c r="D996" s="346" t="s">
        <v>2145</v>
      </c>
      <c r="E996" s="347">
        <v>20</v>
      </c>
      <c r="F996" s="346">
        <v>25</v>
      </c>
      <c r="G996" s="346">
        <v>18</v>
      </c>
      <c r="H996" s="346">
        <v>25</v>
      </c>
      <c r="I996" s="346">
        <v>0</v>
      </c>
      <c r="J996" s="346">
        <f t="shared" ref="J996:J1001" si="67">E996+F996+G996+H996+I996</f>
        <v>88</v>
      </c>
      <c r="K996" s="328" t="str">
        <f t="shared" si="65"/>
        <v>Tốt</v>
      </c>
      <c r="L996" s="329" t="s">
        <v>2090</v>
      </c>
      <c r="M996" s="14" t="s">
        <v>2091</v>
      </c>
      <c r="N996" s="322" t="s">
        <v>1996</v>
      </c>
      <c r="O996" s="72"/>
    </row>
    <row r="997" spans="1:15">
      <c r="A997" s="14">
        <v>81</v>
      </c>
      <c r="B997" s="348" t="s">
        <v>2162</v>
      </c>
      <c r="C997" s="349" t="s">
        <v>2163</v>
      </c>
      <c r="D997" s="346" t="s">
        <v>2145</v>
      </c>
      <c r="E997" s="347">
        <v>20</v>
      </c>
      <c r="F997" s="346">
        <v>25</v>
      </c>
      <c r="G997" s="346">
        <v>18</v>
      </c>
      <c r="H997" s="346">
        <v>25</v>
      </c>
      <c r="I997" s="346">
        <v>0</v>
      </c>
      <c r="J997" s="346">
        <f t="shared" si="67"/>
        <v>88</v>
      </c>
      <c r="K997" s="328" t="str">
        <f t="shared" si="65"/>
        <v>Tốt</v>
      </c>
      <c r="L997" s="329" t="s">
        <v>2090</v>
      </c>
      <c r="M997" s="14" t="s">
        <v>2091</v>
      </c>
      <c r="N997" s="322" t="s">
        <v>1996</v>
      </c>
      <c r="O997" s="72"/>
    </row>
    <row r="998" spans="1:15">
      <c r="A998" s="14">
        <v>82</v>
      </c>
      <c r="B998" s="348" t="s">
        <v>2164</v>
      </c>
      <c r="C998" s="349" t="s">
        <v>2165</v>
      </c>
      <c r="D998" s="346" t="s">
        <v>2145</v>
      </c>
      <c r="E998" s="347">
        <v>18</v>
      </c>
      <c r="F998" s="346">
        <v>20</v>
      </c>
      <c r="G998" s="346">
        <v>20</v>
      </c>
      <c r="H998" s="346">
        <v>22</v>
      </c>
      <c r="I998" s="346">
        <v>0</v>
      </c>
      <c r="J998" s="346">
        <f t="shared" si="67"/>
        <v>80</v>
      </c>
      <c r="K998" s="328" t="str">
        <f t="shared" si="65"/>
        <v>Tốt</v>
      </c>
      <c r="L998" s="329" t="s">
        <v>2090</v>
      </c>
      <c r="M998" s="14" t="s">
        <v>2091</v>
      </c>
      <c r="N998" s="322" t="s">
        <v>1996</v>
      </c>
      <c r="O998" s="72"/>
    </row>
    <row r="999" spans="1:15">
      <c r="A999" s="14">
        <v>83</v>
      </c>
      <c r="B999" s="350" t="s">
        <v>2166</v>
      </c>
      <c r="C999" s="351" t="s">
        <v>2167</v>
      </c>
      <c r="D999" s="346" t="s">
        <v>2145</v>
      </c>
      <c r="E999" s="347">
        <v>15</v>
      </c>
      <c r="F999" s="346">
        <v>15</v>
      </c>
      <c r="G999" s="346">
        <v>16</v>
      </c>
      <c r="H999" s="346">
        <v>18</v>
      </c>
      <c r="I999" s="346">
        <v>0</v>
      </c>
      <c r="J999" s="346">
        <f t="shared" si="67"/>
        <v>64</v>
      </c>
      <c r="K999" s="328" t="str">
        <f t="shared" si="65"/>
        <v>TB</v>
      </c>
      <c r="L999" s="329" t="s">
        <v>2090</v>
      </c>
      <c r="M999" s="14" t="s">
        <v>2091</v>
      </c>
      <c r="N999" s="322" t="s">
        <v>1996</v>
      </c>
      <c r="O999" s="72"/>
    </row>
    <row r="1000" spans="1:15">
      <c r="A1000" s="14">
        <v>84</v>
      </c>
      <c r="B1000" s="352" t="s">
        <v>2168</v>
      </c>
      <c r="C1000" s="353" t="s">
        <v>841</v>
      </c>
      <c r="D1000" s="346" t="s">
        <v>2145</v>
      </c>
      <c r="E1000" s="347">
        <v>18</v>
      </c>
      <c r="F1000" s="346">
        <v>20</v>
      </c>
      <c r="G1000" s="346">
        <v>20</v>
      </c>
      <c r="H1000" s="346">
        <v>22</v>
      </c>
      <c r="I1000" s="346">
        <v>0</v>
      </c>
      <c r="J1000" s="346">
        <f t="shared" si="67"/>
        <v>80</v>
      </c>
      <c r="K1000" s="328" t="str">
        <f t="shared" si="65"/>
        <v>Tốt</v>
      </c>
      <c r="L1000" s="329" t="s">
        <v>2090</v>
      </c>
      <c r="M1000" s="14" t="s">
        <v>2091</v>
      </c>
      <c r="N1000" s="322" t="s">
        <v>1996</v>
      </c>
      <c r="O1000" s="72"/>
    </row>
    <row r="1001" spans="1:15">
      <c r="A1001" s="14">
        <v>85</v>
      </c>
      <c r="B1001" s="352" t="s">
        <v>2169</v>
      </c>
      <c r="C1001" s="353" t="s">
        <v>2170</v>
      </c>
      <c r="D1001" s="346" t="s">
        <v>2145</v>
      </c>
      <c r="E1001" s="347">
        <v>18</v>
      </c>
      <c r="F1001" s="346">
        <v>20</v>
      </c>
      <c r="G1001" s="346">
        <v>20</v>
      </c>
      <c r="H1001" s="346">
        <v>22</v>
      </c>
      <c r="I1001" s="346">
        <v>0</v>
      </c>
      <c r="J1001" s="346">
        <f t="shared" si="67"/>
        <v>80</v>
      </c>
      <c r="K1001" s="328" t="str">
        <f t="shared" si="65"/>
        <v>Tốt</v>
      </c>
      <c r="L1001" s="329" t="s">
        <v>2090</v>
      </c>
      <c r="M1001" s="14" t="s">
        <v>2091</v>
      </c>
      <c r="N1001" s="322" t="s">
        <v>1996</v>
      </c>
      <c r="O1001" s="72"/>
    </row>
    <row r="1002" spans="1:15">
      <c r="A1002" s="14">
        <v>86</v>
      </c>
      <c r="B1002" s="352" t="s">
        <v>2171</v>
      </c>
      <c r="C1002" s="353" t="s">
        <v>2172</v>
      </c>
      <c r="D1002" s="346" t="s">
        <v>2145</v>
      </c>
      <c r="E1002" s="347">
        <v>20</v>
      </c>
      <c r="F1002" s="346">
        <v>25</v>
      </c>
      <c r="G1002" s="346">
        <v>18</v>
      </c>
      <c r="H1002" s="346">
        <v>25</v>
      </c>
      <c r="I1002" s="346">
        <v>0</v>
      </c>
      <c r="J1002" s="346">
        <f t="shared" si="64"/>
        <v>88</v>
      </c>
      <c r="K1002" s="328" t="str">
        <f t="shared" si="65"/>
        <v>Tốt</v>
      </c>
      <c r="L1002" s="329" t="s">
        <v>2090</v>
      </c>
      <c r="M1002" s="14" t="s">
        <v>2091</v>
      </c>
      <c r="N1002" s="322" t="s">
        <v>1996</v>
      </c>
      <c r="O1002" s="72"/>
    </row>
    <row r="1003" spans="1:15">
      <c r="A1003" s="14">
        <v>87</v>
      </c>
      <c r="B1003" s="352" t="s">
        <v>2173</v>
      </c>
      <c r="C1003" s="353" t="s">
        <v>1209</v>
      </c>
      <c r="D1003" s="346" t="s">
        <v>2145</v>
      </c>
      <c r="E1003" s="347">
        <v>20</v>
      </c>
      <c r="F1003" s="346">
        <v>25</v>
      </c>
      <c r="G1003" s="346">
        <v>18</v>
      </c>
      <c r="H1003" s="346">
        <v>25</v>
      </c>
      <c r="I1003" s="346">
        <v>0</v>
      </c>
      <c r="J1003" s="346">
        <f t="shared" ref="J1003" si="68">E1003+F1003+G1003+H1003+I1003</f>
        <v>88</v>
      </c>
      <c r="K1003" s="328" t="str">
        <f t="shared" si="65"/>
        <v>Tốt</v>
      </c>
      <c r="L1003" s="329" t="s">
        <v>2090</v>
      </c>
      <c r="M1003" s="14" t="s">
        <v>2091</v>
      </c>
      <c r="N1003" s="322" t="s">
        <v>1996</v>
      </c>
      <c r="O1003" s="72"/>
    </row>
    <row r="1004" spans="1:15">
      <c r="A1004" s="14">
        <v>88</v>
      </c>
      <c r="B1004" s="352" t="s">
        <v>2174</v>
      </c>
      <c r="C1004" s="353" t="s">
        <v>2175</v>
      </c>
      <c r="D1004" s="346" t="s">
        <v>2145</v>
      </c>
      <c r="E1004" s="347">
        <v>18</v>
      </c>
      <c r="F1004" s="346">
        <v>25</v>
      </c>
      <c r="G1004" s="346">
        <v>20</v>
      </c>
      <c r="H1004" s="346">
        <v>25</v>
      </c>
      <c r="I1004" s="346">
        <v>10</v>
      </c>
      <c r="J1004" s="346">
        <f t="shared" si="64"/>
        <v>98</v>
      </c>
      <c r="K1004" s="328" t="str">
        <f t="shared" si="65"/>
        <v>Xuất sắc</v>
      </c>
      <c r="L1004" s="329" t="s">
        <v>2090</v>
      </c>
      <c r="M1004" s="14" t="s">
        <v>2091</v>
      </c>
      <c r="N1004" s="322" t="s">
        <v>1996</v>
      </c>
      <c r="O1004" s="72"/>
    </row>
    <row r="1005" spans="1:15">
      <c r="A1005" s="14">
        <v>89</v>
      </c>
      <c r="B1005" s="14" t="s">
        <v>2176</v>
      </c>
      <c r="C1005" s="354" t="s">
        <v>2177</v>
      </c>
      <c r="D1005" s="355" t="s">
        <v>2178</v>
      </c>
      <c r="E1005" s="9">
        <v>16</v>
      </c>
      <c r="F1005" s="9">
        <v>20</v>
      </c>
      <c r="G1005" s="9">
        <v>20</v>
      </c>
      <c r="H1005" s="9">
        <v>22</v>
      </c>
      <c r="I1005" s="9">
        <v>0</v>
      </c>
      <c r="J1005" s="346">
        <f t="shared" si="64"/>
        <v>78</v>
      </c>
      <c r="K1005" s="328" t="str">
        <f t="shared" si="65"/>
        <v>Khá</v>
      </c>
      <c r="L1005" s="329" t="s">
        <v>2179</v>
      </c>
      <c r="M1005" s="14" t="s">
        <v>2180</v>
      </c>
      <c r="N1005" s="322" t="s">
        <v>1996</v>
      </c>
      <c r="O1005" s="72"/>
    </row>
    <row r="1006" spans="1:15">
      <c r="A1006" s="14">
        <v>90</v>
      </c>
      <c r="B1006" s="14" t="s">
        <v>2181</v>
      </c>
      <c r="C1006" s="354" t="s">
        <v>2182</v>
      </c>
      <c r="D1006" s="355" t="s">
        <v>2178</v>
      </c>
      <c r="E1006" s="9">
        <v>18</v>
      </c>
      <c r="F1006" s="9">
        <v>25</v>
      </c>
      <c r="G1006" s="9">
        <v>20</v>
      </c>
      <c r="H1006" s="9">
        <v>25</v>
      </c>
      <c r="I1006" s="9">
        <v>0</v>
      </c>
      <c r="J1006" s="346">
        <f t="shared" si="64"/>
        <v>88</v>
      </c>
      <c r="K1006" s="328" t="str">
        <f t="shared" si="65"/>
        <v>Tốt</v>
      </c>
      <c r="L1006" s="329" t="s">
        <v>2179</v>
      </c>
      <c r="M1006" s="14" t="s">
        <v>2180</v>
      </c>
      <c r="N1006" s="322" t="s">
        <v>1996</v>
      </c>
      <c r="O1006" s="72"/>
    </row>
    <row r="1007" spans="1:15">
      <c r="A1007" s="14">
        <v>91</v>
      </c>
      <c r="B1007" s="14" t="s">
        <v>2183</v>
      </c>
      <c r="C1007" s="354" t="s">
        <v>2184</v>
      </c>
      <c r="D1007" s="355" t="s">
        <v>2178</v>
      </c>
      <c r="E1007" s="9">
        <v>18</v>
      </c>
      <c r="F1007" s="9">
        <v>25</v>
      </c>
      <c r="G1007" s="9">
        <v>20</v>
      </c>
      <c r="H1007" s="9">
        <v>20</v>
      </c>
      <c r="I1007" s="9">
        <v>0</v>
      </c>
      <c r="J1007" s="346">
        <f t="shared" si="64"/>
        <v>83</v>
      </c>
      <c r="K1007" s="328" t="str">
        <f t="shared" si="65"/>
        <v>Tốt</v>
      </c>
      <c r="L1007" s="329" t="s">
        <v>2179</v>
      </c>
      <c r="M1007" s="14" t="s">
        <v>2180</v>
      </c>
      <c r="N1007" s="322" t="s">
        <v>1996</v>
      </c>
      <c r="O1007" s="72"/>
    </row>
    <row r="1008" spans="1:15">
      <c r="A1008" s="14">
        <v>92</v>
      </c>
      <c r="B1008" s="14" t="s">
        <v>2185</v>
      </c>
      <c r="C1008" s="354" t="s">
        <v>2186</v>
      </c>
      <c r="D1008" s="355" t="s">
        <v>2178</v>
      </c>
      <c r="E1008" s="9">
        <v>18</v>
      </c>
      <c r="F1008" s="9">
        <v>25</v>
      </c>
      <c r="G1008" s="9">
        <v>20</v>
      </c>
      <c r="H1008" s="9">
        <v>20</v>
      </c>
      <c r="I1008" s="9">
        <v>0</v>
      </c>
      <c r="J1008" s="346">
        <f t="shared" si="64"/>
        <v>83</v>
      </c>
      <c r="K1008" s="328" t="str">
        <f t="shared" si="65"/>
        <v>Tốt</v>
      </c>
      <c r="L1008" s="329" t="s">
        <v>2179</v>
      </c>
      <c r="M1008" s="14" t="s">
        <v>2180</v>
      </c>
      <c r="N1008" s="322" t="s">
        <v>1996</v>
      </c>
      <c r="O1008" s="72"/>
    </row>
    <row r="1009" spans="1:15">
      <c r="A1009" s="14">
        <v>93</v>
      </c>
      <c r="B1009" s="14" t="s">
        <v>2187</v>
      </c>
      <c r="C1009" s="354" t="s">
        <v>2188</v>
      </c>
      <c r="D1009" s="355" t="s">
        <v>2178</v>
      </c>
      <c r="E1009" s="9">
        <v>18</v>
      </c>
      <c r="F1009" s="9">
        <v>25</v>
      </c>
      <c r="G1009" s="9">
        <v>20</v>
      </c>
      <c r="H1009" s="9">
        <v>25</v>
      </c>
      <c r="I1009" s="9">
        <v>0</v>
      </c>
      <c r="J1009" s="346">
        <f t="shared" si="64"/>
        <v>88</v>
      </c>
      <c r="K1009" s="328" t="str">
        <f t="shared" si="65"/>
        <v>Tốt</v>
      </c>
      <c r="L1009" s="329" t="s">
        <v>2179</v>
      </c>
      <c r="M1009" s="14" t="s">
        <v>2180</v>
      </c>
      <c r="N1009" s="322" t="s">
        <v>1996</v>
      </c>
      <c r="O1009" s="72" t="s">
        <v>267</v>
      </c>
    </row>
    <row r="1010" spans="1:15">
      <c r="A1010" s="14">
        <v>94</v>
      </c>
      <c r="B1010" s="14" t="s">
        <v>2189</v>
      </c>
      <c r="C1010" s="354" t="s">
        <v>2190</v>
      </c>
      <c r="D1010" s="355" t="s">
        <v>2178</v>
      </c>
      <c r="E1010" s="9">
        <v>18</v>
      </c>
      <c r="F1010" s="9">
        <v>25</v>
      </c>
      <c r="G1010" s="9">
        <v>20</v>
      </c>
      <c r="H1010" s="9">
        <v>25</v>
      </c>
      <c r="I1010" s="9">
        <v>0</v>
      </c>
      <c r="J1010" s="346">
        <f t="shared" si="64"/>
        <v>88</v>
      </c>
      <c r="K1010" s="328" t="str">
        <f t="shared" si="65"/>
        <v>Tốt</v>
      </c>
      <c r="L1010" s="329" t="s">
        <v>2179</v>
      </c>
      <c r="M1010" s="14" t="s">
        <v>2180</v>
      </c>
      <c r="N1010" s="322" t="s">
        <v>1996</v>
      </c>
      <c r="O1010" s="72" t="s">
        <v>267</v>
      </c>
    </row>
    <row r="1011" spans="1:15">
      <c r="A1011" s="14">
        <v>95</v>
      </c>
      <c r="B1011" s="14" t="s">
        <v>2191</v>
      </c>
      <c r="C1011" s="354" t="s">
        <v>2192</v>
      </c>
      <c r="D1011" s="355" t="s">
        <v>2178</v>
      </c>
      <c r="E1011" s="9">
        <v>20</v>
      </c>
      <c r="F1011" s="9">
        <v>25</v>
      </c>
      <c r="G1011" s="9">
        <v>20</v>
      </c>
      <c r="H1011" s="9">
        <v>25</v>
      </c>
      <c r="I1011" s="9">
        <v>4</v>
      </c>
      <c r="J1011" s="346">
        <f t="shared" si="64"/>
        <v>94</v>
      </c>
      <c r="K1011" s="328" t="str">
        <f t="shared" si="65"/>
        <v>Xuất sắc</v>
      </c>
      <c r="L1011" s="329" t="s">
        <v>2179</v>
      </c>
      <c r="M1011" s="14" t="s">
        <v>2180</v>
      </c>
      <c r="N1011" s="322" t="s">
        <v>1996</v>
      </c>
      <c r="O1011" s="72"/>
    </row>
    <row r="1012" spans="1:15">
      <c r="A1012" s="14">
        <v>96</v>
      </c>
      <c r="B1012" s="14" t="s">
        <v>2193</v>
      </c>
      <c r="C1012" s="354" t="s">
        <v>2194</v>
      </c>
      <c r="D1012" s="355" t="s">
        <v>2178</v>
      </c>
      <c r="E1012" s="9">
        <v>20</v>
      </c>
      <c r="F1012" s="9">
        <v>25</v>
      </c>
      <c r="G1012" s="9">
        <v>20</v>
      </c>
      <c r="H1012" s="9">
        <v>25</v>
      </c>
      <c r="I1012" s="9">
        <v>0</v>
      </c>
      <c r="J1012" s="346">
        <f t="shared" si="64"/>
        <v>90</v>
      </c>
      <c r="K1012" s="328" t="str">
        <f t="shared" si="65"/>
        <v>Xuất sắc</v>
      </c>
      <c r="L1012" s="329" t="s">
        <v>2179</v>
      </c>
      <c r="M1012" s="14" t="s">
        <v>2180</v>
      </c>
      <c r="N1012" s="322" t="s">
        <v>1996</v>
      </c>
      <c r="O1012" s="72"/>
    </row>
    <row r="1013" spans="1:15">
      <c r="A1013" s="14">
        <v>97</v>
      </c>
      <c r="B1013" s="14" t="s">
        <v>2195</v>
      </c>
      <c r="C1013" s="354" t="s">
        <v>2196</v>
      </c>
      <c r="D1013" s="355" t="s">
        <v>2178</v>
      </c>
      <c r="E1013" s="9">
        <v>20</v>
      </c>
      <c r="F1013" s="9">
        <v>25</v>
      </c>
      <c r="G1013" s="9">
        <v>20</v>
      </c>
      <c r="H1013" s="9">
        <v>25</v>
      </c>
      <c r="I1013" s="9">
        <v>0</v>
      </c>
      <c r="J1013" s="346">
        <f t="shared" si="64"/>
        <v>90</v>
      </c>
      <c r="K1013" s="328" t="str">
        <f t="shared" si="65"/>
        <v>Xuất sắc</v>
      </c>
      <c r="L1013" s="329" t="s">
        <v>2179</v>
      </c>
      <c r="M1013" s="14" t="s">
        <v>2180</v>
      </c>
      <c r="N1013" s="322" t="s">
        <v>1996</v>
      </c>
      <c r="O1013" s="72"/>
    </row>
    <row r="1014" spans="1:15">
      <c r="A1014" s="14">
        <v>98</v>
      </c>
      <c r="B1014" s="14" t="s">
        <v>2197</v>
      </c>
      <c r="C1014" s="354" t="s">
        <v>2198</v>
      </c>
      <c r="D1014" s="355" t="s">
        <v>2178</v>
      </c>
      <c r="E1014" s="9">
        <v>16</v>
      </c>
      <c r="F1014" s="9">
        <v>25</v>
      </c>
      <c r="G1014" s="9">
        <v>20</v>
      </c>
      <c r="H1014" s="9">
        <v>25</v>
      </c>
      <c r="I1014" s="9">
        <v>0</v>
      </c>
      <c r="J1014" s="346">
        <f t="shared" si="64"/>
        <v>86</v>
      </c>
      <c r="K1014" s="328" t="str">
        <f t="shared" si="65"/>
        <v>Tốt</v>
      </c>
      <c r="L1014" s="329" t="s">
        <v>2179</v>
      </c>
      <c r="M1014" s="14" t="s">
        <v>2180</v>
      </c>
      <c r="N1014" s="322" t="s">
        <v>1996</v>
      </c>
      <c r="O1014" s="72" t="s">
        <v>267</v>
      </c>
    </row>
    <row r="1015" spans="1:15">
      <c r="A1015" s="14">
        <v>99</v>
      </c>
      <c r="B1015" s="14" t="s">
        <v>2199</v>
      </c>
      <c r="C1015" s="354" t="s">
        <v>2200</v>
      </c>
      <c r="D1015" s="355" t="s">
        <v>2178</v>
      </c>
      <c r="E1015" s="9">
        <v>18</v>
      </c>
      <c r="F1015" s="9">
        <v>25</v>
      </c>
      <c r="G1015" s="9">
        <v>20</v>
      </c>
      <c r="H1015" s="9">
        <v>25</v>
      </c>
      <c r="I1015" s="9">
        <v>0</v>
      </c>
      <c r="J1015" s="346">
        <f t="shared" si="64"/>
        <v>88</v>
      </c>
      <c r="K1015" s="328" t="str">
        <f t="shared" si="65"/>
        <v>Tốt</v>
      </c>
      <c r="L1015" s="329" t="s">
        <v>2179</v>
      </c>
      <c r="M1015" s="14" t="s">
        <v>2180</v>
      </c>
      <c r="N1015" s="322" t="s">
        <v>1996</v>
      </c>
      <c r="O1015" s="72"/>
    </row>
    <row r="1016" spans="1:15">
      <c r="A1016" s="14">
        <v>100</v>
      </c>
      <c r="B1016" s="14" t="s">
        <v>2201</v>
      </c>
      <c r="C1016" s="354" t="s">
        <v>2202</v>
      </c>
      <c r="D1016" s="355" t="s">
        <v>2178</v>
      </c>
      <c r="E1016" s="9">
        <v>18</v>
      </c>
      <c r="F1016" s="9">
        <v>25</v>
      </c>
      <c r="G1016" s="9">
        <v>20</v>
      </c>
      <c r="H1016" s="9">
        <v>25</v>
      </c>
      <c r="I1016" s="9">
        <v>0</v>
      </c>
      <c r="J1016" s="346">
        <f t="shared" si="64"/>
        <v>88</v>
      </c>
      <c r="K1016" s="328" t="str">
        <f t="shared" si="65"/>
        <v>Tốt</v>
      </c>
      <c r="L1016" s="329" t="s">
        <v>2179</v>
      </c>
      <c r="M1016" s="14" t="s">
        <v>2180</v>
      </c>
      <c r="N1016" s="322" t="s">
        <v>1996</v>
      </c>
      <c r="O1016" s="72"/>
    </row>
    <row r="1017" spans="1:15">
      <c r="A1017" s="14">
        <v>101</v>
      </c>
      <c r="B1017" s="14" t="s">
        <v>2203</v>
      </c>
      <c r="C1017" s="354" t="s">
        <v>2204</v>
      </c>
      <c r="D1017" s="355" t="s">
        <v>2178</v>
      </c>
      <c r="E1017" s="9">
        <v>16</v>
      </c>
      <c r="F1017" s="9">
        <v>25</v>
      </c>
      <c r="G1017" s="9">
        <v>20</v>
      </c>
      <c r="H1017" s="9">
        <v>25</v>
      </c>
      <c r="I1017" s="9">
        <v>0</v>
      </c>
      <c r="J1017" s="346">
        <f t="shared" si="64"/>
        <v>86</v>
      </c>
      <c r="K1017" s="328" t="str">
        <f t="shared" si="65"/>
        <v>Tốt</v>
      </c>
      <c r="L1017" s="329" t="s">
        <v>2179</v>
      </c>
      <c r="M1017" s="14" t="s">
        <v>2180</v>
      </c>
      <c r="N1017" s="322" t="s">
        <v>1996</v>
      </c>
      <c r="O1017" s="72"/>
    </row>
    <row r="1018" spans="1:15">
      <c r="A1018" s="14">
        <v>102</v>
      </c>
      <c r="B1018" s="14" t="s">
        <v>2205</v>
      </c>
      <c r="C1018" s="354" t="s">
        <v>2206</v>
      </c>
      <c r="D1018" s="355" t="s">
        <v>2178</v>
      </c>
      <c r="E1018" s="9">
        <v>18</v>
      </c>
      <c r="F1018" s="9">
        <v>25</v>
      </c>
      <c r="G1018" s="9">
        <v>20</v>
      </c>
      <c r="H1018" s="9">
        <v>25</v>
      </c>
      <c r="I1018" s="9">
        <v>0</v>
      </c>
      <c r="J1018" s="346">
        <f t="shared" si="64"/>
        <v>88</v>
      </c>
      <c r="K1018" s="328" t="str">
        <f t="shared" si="65"/>
        <v>Tốt</v>
      </c>
      <c r="L1018" s="329" t="s">
        <v>2179</v>
      </c>
      <c r="M1018" s="14" t="s">
        <v>2180</v>
      </c>
      <c r="N1018" s="322" t="s">
        <v>1996</v>
      </c>
      <c r="O1018" s="72"/>
    </row>
    <row r="1019" spans="1:15">
      <c r="A1019" s="14">
        <v>103</v>
      </c>
      <c r="B1019" s="14" t="s">
        <v>2207</v>
      </c>
      <c r="C1019" s="354" t="s">
        <v>2208</v>
      </c>
      <c r="D1019" s="355" t="s">
        <v>2178</v>
      </c>
      <c r="E1019" s="9">
        <v>16</v>
      </c>
      <c r="F1019" s="9">
        <v>25</v>
      </c>
      <c r="G1019" s="9">
        <v>20</v>
      </c>
      <c r="H1019" s="9">
        <v>20</v>
      </c>
      <c r="I1019" s="9">
        <v>0</v>
      </c>
      <c r="J1019" s="346">
        <f t="shared" si="64"/>
        <v>81</v>
      </c>
      <c r="K1019" s="328" t="str">
        <f t="shared" si="65"/>
        <v>Tốt</v>
      </c>
      <c r="L1019" s="329" t="s">
        <v>2179</v>
      </c>
      <c r="M1019" s="14" t="s">
        <v>2180</v>
      </c>
      <c r="N1019" s="322" t="s">
        <v>1996</v>
      </c>
      <c r="O1019" s="72"/>
    </row>
    <row r="1020" spans="1:15">
      <c r="A1020" s="14">
        <v>104</v>
      </c>
      <c r="B1020" s="14" t="s">
        <v>2209</v>
      </c>
      <c r="C1020" s="354" t="s">
        <v>2210</v>
      </c>
      <c r="D1020" s="355" t="s">
        <v>2178</v>
      </c>
      <c r="E1020" s="9">
        <v>20</v>
      </c>
      <c r="F1020" s="9">
        <v>25</v>
      </c>
      <c r="G1020" s="9">
        <v>20</v>
      </c>
      <c r="H1020" s="9">
        <v>25</v>
      </c>
      <c r="I1020" s="9">
        <v>2</v>
      </c>
      <c r="J1020" s="346">
        <f t="shared" si="64"/>
        <v>92</v>
      </c>
      <c r="K1020" s="328" t="str">
        <f t="shared" si="65"/>
        <v>Xuất sắc</v>
      </c>
      <c r="L1020" s="329" t="s">
        <v>2179</v>
      </c>
      <c r="M1020" s="14" t="s">
        <v>2180</v>
      </c>
      <c r="N1020" s="322" t="s">
        <v>1996</v>
      </c>
      <c r="O1020" s="72"/>
    </row>
    <row r="1021" spans="1:15">
      <c r="A1021" s="14">
        <v>105</v>
      </c>
      <c r="B1021" s="14" t="s">
        <v>2211</v>
      </c>
      <c r="C1021" s="354" t="s">
        <v>2212</v>
      </c>
      <c r="D1021" s="355" t="s">
        <v>2178</v>
      </c>
      <c r="E1021" s="9">
        <v>16</v>
      </c>
      <c r="F1021" s="9">
        <v>25</v>
      </c>
      <c r="G1021" s="9">
        <v>18</v>
      </c>
      <c r="H1021" s="9">
        <v>23</v>
      </c>
      <c r="I1021" s="9">
        <v>0</v>
      </c>
      <c r="J1021" s="346">
        <f t="shared" si="64"/>
        <v>82</v>
      </c>
      <c r="K1021" s="328" t="str">
        <f t="shared" si="65"/>
        <v>Tốt</v>
      </c>
      <c r="L1021" s="329" t="s">
        <v>2179</v>
      </c>
      <c r="M1021" s="14" t="s">
        <v>2180</v>
      </c>
      <c r="N1021" s="322" t="s">
        <v>1996</v>
      </c>
      <c r="O1021" s="72" t="s">
        <v>267</v>
      </c>
    </row>
    <row r="1022" spans="1:15">
      <c r="A1022" s="14">
        <v>106</v>
      </c>
      <c r="B1022" s="14" t="s">
        <v>2213</v>
      </c>
      <c r="C1022" s="354" t="s">
        <v>2214</v>
      </c>
      <c r="D1022" s="355" t="s">
        <v>2178</v>
      </c>
      <c r="E1022" s="9">
        <v>20</v>
      </c>
      <c r="F1022" s="9">
        <v>23</v>
      </c>
      <c r="G1022" s="9">
        <v>20</v>
      </c>
      <c r="H1022" s="9">
        <v>25</v>
      </c>
      <c r="I1022" s="9">
        <v>2</v>
      </c>
      <c r="J1022" s="346">
        <f t="shared" si="64"/>
        <v>90</v>
      </c>
      <c r="K1022" s="328" t="str">
        <f t="shared" si="65"/>
        <v>Xuất sắc</v>
      </c>
      <c r="L1022" s="329" t="s">
        <v>2179</v>
      </c>
      <c r="M1022" s="14" t="s">
        <v>2180</v>
      </c>
      <c r="N1022" s="322" t="s">
        <v>1996</v>
      </c>
      <c r="O1022" s="72"/>
    </row>
    <row r="1023" spans="1:15">
      <c r="A1023" s="14">
        <v>107</v>
      </c>
      <c r="B1023" s="14" t="s">
        <v>2215</v>
      </c>
      <c r="C1023" s="354" t="s">
        <v>2216</v>
      </c>
      <c r="D1023" s="355" t="s">
        <v>2178</v>
      </c>
      <c r="E1023" s="9">
        <v>20</v>
      </c>
      <c r="F1023" s="9">
        <v>25</v>
      </c>
      <c r="G1023" s="9">
        <v>20</v>
      </c>
      <c r="H1023" s="9">
        <v>25</v>
      </c>
      <c r="I1023" s="9">
        <v>0</v>
      </c>
      <c r="J1023" s="346">
        <f t="shared" si="64"/>
        <v>90</v>
      </c>
      <c r="K1023" s="328" t="str">
        <f t="shared" si="65"/>
        <v>Xuất sắc</v>
      </c>
      <c r="L1023" s="329" t="s">
        <v>2179</v>
      </c>
      <c r="M1023" s="14" t="s">
        <v>2180</v>
      </c>
      <c r="N1023" s="322" t="s">
        <v>1996</v>
      </c>
      <c r="O1023" s="72"/>
    </row>
    <row r="1024" spans="1:15">
      <c r="A1024" s="14">
        <v>108</v>
      </c>
      <c r="B1024" s="14" t="s">
        <v>2217</v>
      </c>
      <c r="C1024" s="354" t="s">
        <v>2218</v>
      </c>
      <c r="D1024" s="355" t="s">
        <v>2178</v>
      </c>
      <c r="E1024" s="9">
        <v>18</v>
      </c>
      <c r="F1024" s="9">
        <v>25</v>
      </c>
      <c r="G1024" s="9">
        <v>20</v>
      </c>
      <c r="H1024" s="9">
        <v>25</v>
      </c>
      <c r="I1024" s="9">
        <v>0</v>
      </c>
      <c r="J1024" s="346">
        <f t="shared" si="64"/>
        <v>88</v>
      </c>
      <c r="K1024" s="328" t="str">
        <f t="shared" si="65"/>
        <v>Tốt</v>
      </c>
      <c r="L1024" s="329" t="s">
        <v>2179</v>
      </c>
      <c r="M1024" s="14" t="s">
        <v>2180</v>
      </c>
      <c r="N1024" s="322" t="s">
        <v>1996</v>
      </c>
      <c r="O1024" s="72"/>
    </row>
    <row r="1025" spans="1:15">
      <c r="A1025" s="14">
        <v>109</v>
      </c>
      <c r="B1025" s="14" t="s">
        <v>2219</v>
      </c>
      <c r="C1025" s="354" t="s">
        <v>2220</v>
      </c>
      <c r="D1025" s="355" t="s">
        <v>2178</v>
      </c>
      <c r="E1025" s="9">
        <v>18</v>
      </c>
      <c r="F1025" s="9">
        <v>25</v>
      </c>
      <c r="G1025" s="9">
        <v>20</v>
      </c>
      <c r="H1025" s="9">
        <v>25</v>
      </c>
      <c r="I1025" s="9">
        <v>0</v>
      </c>
      <c r="J1025" s="346">
        <f t="shared" si="64"/>
        <v>88</v>
      </c>
      <c r="K1025" s="328" t="str">
        <f t="shared" si="65"/>
        <v>Tốt</v>
      </c>
      <c r="L1025" s="329" t="s">
        <v>2179</v>
      </c>
      <c r="M1025" s="14" t="s">
        <v>2180</v>
      </c>
      <c r="N1025" s="322" t="s">
        <v>1996</v>
      </c>
      <c r="O1025" s="72"/>
    </row>
    <row r="1026" spans="1:15">
      <c r="A1026" s="14">
        <v>110</v>
      </c>
      <c r="B1026" s="14" t="s">
        <v>2221</v>
      </c>
      <c r="C1026" s="354" t="s">
        <v>2222</v>
      </c>
      <c r="D1026" s="355" t="s">
        <v>2178</v>
      </c>
      <c r="E1026" s="9">
        <v>18</v>
      </c>
      <c r="F1026" s="9">
        <v>25</v>
      </c>
      <c r="G1026" s="9">
        <v>20</v>
      </c>
      <c r="H1026" s="9">
        <v>25</v>
      </c>
      <c r="I1026" s="9">
        <v>0</v>
      </c>
      <c r="J1026" s="346">
        <f t="shared" si="64"/>
        <v>88</v>
      </c>
      <c r="K1026" s="328" t="str">
        <f t="shared" si="65"/>
        <v>Tốt</v>
      </c>
      <c r="L1026" s="329" t="s">
        <v>2179</v>
      </c>
      <c r="M1026" s="14" t="s">
        <v>2180</v>
      </c>
      <c r="N1026" s="322" t="s">
        <v>1996</v>
      </c>
      <c r="O1026" s="72"/>
    </row>
    <row r="1027" spans="1:15">
      <c r="A1027" s="14">
        <v>111</v>
      </c>
      <c r="B1027" s="14" t="s">
        <v>2223</v>
      </c>
      <c r="C1027" s="354" t="s">
        <v>2224</v>
      </c>
      <c r="D1027" s="355" t="s">
        <v>2178</v>
      </c>
      <c r="E1027" s="9">
        <v>20</v>
      </c>
      <c r="F1027" s="9">
        <v>25</v>
      </c>
      <c r="G1027" s="9">
        <v>20</v>
      </c>
      <c r="H1027" s="9">
        <v>25</v>
      </c>
      <c r="I1027" s="9">
        <v>0</v>
      </c>
      <c r="J1027" s="346">
        <f t="shared" si="64"/>
        <v>90</v>
      </c>
      <c r="K1027" s="328" t="str">
        <f t="shared" si="65"/>
        <v>Xuất sắc</v>
      </c>
      <c r="L1027" s="329" t="s">
        <v>2179</v>
      </c>
      <c r="M1027" s="14" t="s">
        <v>2180</v>
      </c>
      <c r="N1027" s="322" t="s">
        <v>1996</v>
      </c>
      <c r="O1027" s="72"/>
    </row>
    <row r="1028" spans="1:15">
      <c r="A1028" s="14">
        <v>112</v>
      </c>
      <c r="B1028" s="14" t="s">
        <v>2225</v>
      </c>
      <c r="C1028" s="354" t="s">
        <v>2226</v>
      </c>
      <c r="D1028" s="355" t="s">
        <v>2178</v>
      </c>
      <c r="E1028" s="9">
        <v>18</v>
      </c>
      <c r="F1028" s="9">
        <v>25</v>
      </c>
      <c r="G1028" s="9">
        <v>20</v>
      </c>
      <c r="H1028" s="9">
        <v>25</v>
      </c>
      <c r="I1028" s="9">
        <v>2</v>
      </c>
      <c r="J1028" s="346">
        <f t="shared" si="64"/>
        <v>90</v>
      </c>
      <c r="K1028" s="328" t="str">
        <f t="shared" si="65"/>
        <v>Xuất sắc</v>
      </c>
      <c r="L1028" s="329" t="s">
        <v>2179</v>
      </c>
      <c r="M1028" s="14" t="s">
        <v>2180</v>
      </c>
      <c r="N1028" s="322" t="s">
        <v>1996</v>
      </c>
      <c r="O1028" s="72"/>
    </row>
    <row r="1029" spans="1:15">
      <c r="A1029" s="14">
        <v>113</v>
      </c>
      <c r="B1029" s="14" t="s">
        <v>2227</v>
      </c>
      <c r="C1029" s="354" t="s">
        <v>2228</v>
      </c>
      <c r="D1029" s="355" t="s">
        <v>2178</v>
      </c>
      <c r="E1029" s="9">
        <v>20</v>
      </c>
      <c r="F1029" s="9">
        <v>25</v>
      </c>
      <c r="G1029" s="9">
        <v>20</v>
      </c>
      <c r="H1029" s="9">
        <v>25</v>
      </c>
      <c r="I1029" s="9">
        <v>0</v>
      </c>
      <c r="J1029" s="346">
        <f t="shared" si="64"/>
        <v>90</v>
      </c>
      <c r="K1029" s="328" t="str">
        <f t="shared" si="65"/>
        <v>Xuất sắc</v>
      </c>
      <c r="L1029" s="329" t="s">
        <v>2179</v>
      </c>
      <c r="M1029" s="14" t="s">
        <v>2180</v>
      </c>
      <c r="N1029" s="322" t="s">
        <v>1996</v>
      </c>
      <c r="O1029" s="72"/>
    </row>
    <row r="1030" spans="1:15">
      <c r="A1030" s="14">
        <v>114</v>
      </c>
      <c r="B1030" s="14" t="s">
        <v>2229</v>
      </c>
      <c r="C1030" s="354" t="s">
        <v>2230</v>
      </c>
      <c r="D1030" s="355" t="s">
        <v>2178</v>
      </c>
      <c r="E1030" s="9">
        <v>20</v>
      </c>
      <c r="F1030" s="9">
        <v>25</v>
      </c>
      <c r="G1030" s="9">
        <v>20</v>
      </c>
      <c r="H1030" s="9">
        <v>25</v>
      </c>
      <c r="I1030" s="9">
        <v>0</v>
      </c>
      <c r="J1030" s="346">
        <f t="shared" si="64"/>
        <v>90</v>
      </c>
      <c r="K1030" s="328" t="str">
        <f t="shared" si="65"/>
        <v>Xuất sắc</v>
      </c>
      <c r="L1030" s="329" t="s">
        <v>2179</v>
      </c>
      <c r="M1030" s="14" t="s">
        <v>2180</v>
      </c>
      <c r="N1030" s="322" t="s">
        <v>1996</v>
      </c>
      <c r="O1030" s="72"/>
    </row>
    <row r="1031" spans="1:15">
      <c r="A1031" s="14">
        <v>115</v>
      </c>
      <c r="B1031" s="14" t="s">
        <v>2231</v>
      </c>
      <c r="C1031" s="354" t="s">
        <v>2232</v>
      </c>
      <c r="D1031" s="355" t="s">
        <v>2178</v>
      </c>
      <c r="E1031" s="9">
        <v>20</v>
      </c>
      <c r="F1031" s="9">
        <v>25</v>
      </c>
      <c r="G1031" s="9">
        <v>20</v>
      </c>
      <c r="H1031" s="9">
        <v>25</v>
      </c>
      <c r="I1031" s="9">
        <v>0</v>
      </c>
      <c r="J1031" s="346">
        <f t="shared" si="64"/>
        <v>90</v>
      </c>
      <c r="K1031" s="328" t="str">
        <f t="shared" si="65"/>
        <v>Xuất sắc</v>
      </c>
      <c r="L1031" s="329" t="s">
        <v>2179</v>
      </c>
      <c r="M1031" s="14" t="s">
        <v>2180</v>
      </c>
      <c r="N1031" s="322" t="s">
        <v>1996</v>
      </c>
      <c r="O1031" s="72"/>
    </row>
    <row r="1032" spans="1:15">
      <c r="A1032" s="14">
        <v>116</v>
      </c>
      <c r="B1032" s="14" t="s">
        <v>2233</v>
      </c>
      <c r="C1032" s="354" t="s">
        <v>2234</v>
      </c>
      <c r="D1032" s="355" t="s">
        <v>2178</v>
      </c>
      <c r="E1032" s="9">
        <v>20</v>
      </c>
      <c r="F1032" s="9">
        <v>25</v>
      </c>
      <c r="G1032" s="9">
        <v>20</v>
      </c>
      <c r="H1032" s="9">
        <v>23</v>
      </c>
      <c r="I1032" s="9">
        <v>0</v>
      </c>
      <c r="J1032" s="346">
        <f t="shared" si="64"/>
        <v>88</v>
      </c>
      <c r="K1032" s="328" t="str">
        <f t="shared" si="65"/>
        <v>Tốt</v>
      </c>
      <c r="L1032" s="329" t="s">
        <v>2179</v>
      </c>
      <c r="M1032" s="14" t="s">
        <v>2180</v>
      </c>
      <c r="N1032" s="322" t="s">
        <v>1996</v>
      </c>
      <c r="O1032" s="72"/>
    </row>
    <row r="1033" spans="1:15">
      <c r="A1033" s="14">
        <v>117</v>
      </c>
      <c r="B1033" s="14" t="s">
        <v>2235</v>
      </c>
      <c r="C1033" s="354" t="s">
        <v>2236</v>
      </c>
      <c r="D1033" s="355" t="s">
        <v>2178</v>
      </c>
      <c r="E1033" s="9">
        <v>18</v>
      </c>
      <c r="F1033" s="9">
        <v>25</v>
      </c>
      <c r="G1033" s="9">
        <v>20</v>
      </c>
      <c r="H1033" s="9">
        <v>23</v>
      </c>
      <c r="I1033" s="9">
        <v>2</v>
      </c>
      <c r="J1033" s="346">
        <f t="shared" si="64"/>
        <v>88</v>
      </c>
      <c r="K1033" s="328" t="str">
        <f t="shared" si="65"/>
        <v>Tốt</v>
      </c>
      <c r="L1033" s="329" t="s">
        <v>2179</v>
      </c>
      <c r="M1033" s="14" t="s">
        <v>2180</v>
      </c>
      <c r="N1033" s="322" t="s">
        <v>1996</v>
      </c>
      <c r="O1033" s="72" t="s">
        <v>267</v>
      </c>
    </row>
    <row r="1034" spans="1:15">
      <c r="A1034" s="14">
        <v>118</v>
      </c>
      <c r="B1034" s="14" t="s">
        <v>2237</v>
      </c>
      <c r="C1034" s="354" t="s">
        <v>2238</v>
      </c>
      <c r="D1034" s="355" t="s">
        <v>2178</v>
      </c>
      <c r="E1034" s="9">
        <v>20</v>
      </c>
      <c r="F1034" s="9">
        <v>25</v>
      </c>
      <c r="G1034" s="9">
        <v>20</v>
      </c>
      <c r="H1034" s="9">
        <v>25</v>
      </c>
      <c r="I1034" s="9">
        <v>0</v>
      </c>
      <c r="J1034" s="346">
        <f t="shared" si="64"/>
        <v>90</v>
      </c>
      <c r="K1034" s="328" t="str">
        <f t="shared" si="65"/>
        <v>Xuất sắc</v>
      </c>
      <c r="L1034" s="329" t="s">
        <v>2179</v>
      </c>
      <c r="M1034" s="14" t="s">
        <v>2180</v>
      </c>
      <c r="N1034" s="322" t="s">
        <v>1996</v>
      </c>
      <c r="O1034" s="72"/>
    </row>
    <row r="1035" spans="1:15">
      <c r="A1035" s="14">
        <v>119</v>
      </c>
      <c r="B1035" s="14" t="s">
        <v>2239</v>
      </c>
      <c r="C1035" s="354" t="s">
        <v>2240</v>
      </c>
      <c r="D1035" s="355" t="s">
        <v>2178</v>
      </c>
      <c r="E1035" s="9">
        <v>20</v>
      </c>
      <c r="F1035" s="9">
        <v>25</v>
      </c>
      <c r="G1035" s="9">
        <v>22</v>
      </c>
      <c r="H1035" s="9">
        <v>25</v>
      </c>
      <c r="I1035" s="9">
        <v>2</v>
      </c>
      <c r="J1035" s="346">
        <f t="shared" si="64"/>
        <v>94</v>
      </c>
      <c r="K1035" s="328" t="str">
        <f t="shared" si="65"/>
        <v>Xuất sắc</v>
      </c>
      <c r="L1035" s="329" t="s">
        <v>2179</v>
      </c>
      <c r="M1035" s="14" t="s">
        <v>2180</v>
      </c>
      <c r="N1035" s="322" t="s">
        <v>1996</v>
      </c>
      <c r="O1035" s="72" t="s">
        <v>435</v>
      </c>
    </row>
    <row r="1036" spans="1:15">
      <c r="A1036" s="14">
        <v>120</v>
      </c>
      <c r="B1036" s="14" t="s">
        <v>2241</v>
      </c>
      <c r="C1036" s="354" t="s">
        <v>2242</v>
      </c>
      <c r="D1036" s="355" t="s">
        <v>2178</v>
      </c>
      <c r="E1036" s="9">
        <v>18</v>
      </c>
      <c r="F1036" s="9">
        <v>25</v>
      </c>
      <c r="G1036" s="9">
        <v>20</v>
      </c>
      <c r="H1036" s="9">
        <v>25</v>
      </c>
      <c r="I1036" s="9">
        <v>0</v>
      </c>
      <c r="J1036" s="346">
        <f t="shared" si="64"/>
        <v>88</v>
      </c>
      <c r="K1036" s="328" t="str">
        <f t="shared" si="65"/>
        <v>Tốt</v>
      </c>
      <c r="L1036" s="329" t="s">
        <v>2179</v>
      </c>
      <c r="M1036" s="14" t="s">
        <v>2180</v>
      </c>
      <c r="N1036" s="322" t="s">
        <v>1996</v>
      </c>
      <c r="O1036" s="72"/>
    </row>
    <row r="1037" spans="1:15">
      <c r="A1037" s="14">
        <v>121</v>
      </c>
      <c r="B1037" s="14" t="s">
        <v>2243</v>
      </c>
      <c r="C1037" s="354" t="s">
        <v>2244</v>
      </c>
      <c r="D1037" s="355" t="s">
        <v>2178</v>
      </c>
      <c r="E1037" s="9">
        <v>20</v>
      </c>
      <c r="F1037" s="9">
        <v>25</v>
      </c>
      <c r="G1037" s="9">
        <v>20</v>
      </c>
      <c r="H1037" s="9">
        <v>25</v>
      </c>
      <c r="I1037" s="9">
        <v>0</v>
      </c>
      <c r="J1037" s="346">
        <f t="shared" si="64"/>
        <v>90</v>
      </c>
      <c r="K1037" s="328" t="str">
        <f t="shared" si="65"/>
        <v>Xuất sắc</v>
      </c>
      <c r="L1037" s="329" t="s">
        <v>2179</v>
      </c>
      <c r="M1037" s="14" t="s">
        <v>2180</v>
      </c>
      <c r="N1037" s="322" t="s">
        <v>1996</v>
      </c>
      <c r="O1037" s="72"/>
    </row>
    <row r="1038" spans="1:15">
      <c r="A1038" s="14">
        <v>122</v>
      </c>
      <c r="B1038" s="14" t="s">
        <v>2245</v>
      </c>
      <c r="C1038" s="354" t="s">
        <v>2246</v>
      </c>
      <c r="D1038" s="355" t="s">
        <v>2178</v>
      </c>
      <c r="E1038" s="9">
        <v>20</v>
      </c>
      <c r="F1038" s="9">
        <v>25</v>
      </c>
      <c r="G1038" s="9">
        <v>20</v>
      </c>
      <c r="H1038" s="9">
        <v>25</v>
      </c>
      <c r="I1038" s="9">
        <v>0</v>
      </c>
      <c r="J1038" s="346">
        <f t="shared" ref="J1038:J1116" si="69">I1038+H1038+G1038+F1038+E1038</f>
        <v>90</v>
      </c>
      <c r="K1038" s="328" t="str">
        <f t="shared" si="65"/>
        <v>Xuất sắc</v>
      </c>
      <c r="L1038" s="329" t="s">
        <v>2179</v>
      </c>
      <c r="M1038" s="14" t="s">
        <v>2180</v>
      </c>
      <c r="N1038" s="322" t="s">
        <v>1996</v>
      </c>
      <c r="O1038" s="72"/>
    </row>
    <row r="1039" spans="1:15">
      <c r="A1039" s="14">
        <v>123</v>
      </c>
      <c r="B1039" s="14" t="s">
        <v>2247</v>
      </c>
      <c r="C1039" s="354" t="s">
        <v>2248</v>
      </c>
      <c r="D1039" s="355" t="s">
        <v>2178</v>
      </c>
      <c r="E1039" s="9">
        <v>20</v>
      </c>
      <c r="F1039" s="9">
        <v>25</v>
      </c>
      <c r="G1039" s="9">
        <v>20</v>
      </c>
      <c r="H1039" s="9">
        <v>25</v>
      </c>
      <c r="I1039" s="9">
        <v>0</v>
      </c>
      <c r="J1039" s="346">
        <f t="shared" si="69"/>
        <v>90</v>
      </c>
      <c r="K1039" s="328" t="str">
        <f t="shared" si="65"/>
        <v>Xuất sắc</v>
      </c>
      <c r="L1039" s="329" t="s">
        <v>2179</v>
      </c>
      <c r="M1039" s="14" t="s">
        <v>2180</v>
      </c>
      <c r="N1039" s="322" t="s">
        <v>1996</v>
      </c>
      <c r="O1039" s="72"/>
    </row>
    <row r="1040" spans="1:15">
      <c r="A1040" s="14">
        <v>124</v>
      </c>
      <c r="B1040" s="356" t="s">
        <v>2249</v>
      </c>
      <c r="C1040" s="357" t="s">
        <v>2250</v>
      </c>
      <c r="D1040" s="358" t="s">
        <v>2251</v>
      </c>
      <c r="E1040" s="330">
        <v>22</v>
      </c>
      <c r="F1040" s="358">
        <v>26</v>
      </c>
      <c r="G1040" s="358">
        <v>19</v>
      </c>
      <c r="H1040" s="358">
        <v>10</v>
      </c>
      <c r="I1040" s="358">
        <v>5</v>
      </c>
      <c r="J1040" s="346">
        <f t="shared" si="69"/>
        <v>82</v>
      </c>
      <c r="K1040" s="328" t="str">
        <f t="shared" si="65"/>
        <v>Tốt</v>
      </c>
      <c r="L1040" s="329" t="s">
        <v>2252</v>
      </c>
      <c r="M1040" s="14" t="s">
        <v>2253</v>
      </c>
      <c r="N1040" s="322" t="s">
        <v>1996</v>
      </c>
      <c r="O1040" s="72"/>
    </row>
    <row r="1041" spans="1:15">
      <c r="A1041" s="14">
        <v>125</v>
      </c>
      <c r="B1041" s="356" t="s">
        <v>2254</v>
      </c>
      <c r="C1041" s="357" t="s">
        <v>2255</v>
      </c>
      <c r="D1041" s="358" t="s">
        <v>2251</v>
      </c>
      <c r="E1041" s="330">
        <v>20</v>
      </c>
      <c r="F1041" s="358">
        <v>26</v>
      </c>
      <c r="G1041" s="358">
        <v>16</v>
      </c>
      <c r="H1041" s="358">
        <v>10</v>
      </c>
      <c r="I1041" s="358">
        <v>8</v>
      </c>
      <c r="J1041" s="346">
        <f t="shared" si="69"/>
        <v>80</v>
      </c>
      <c r="K1041" s="328" t="str">
        <f t="shared" si="65"/>
        <v>Tốt</v>
      </c>
      <c r="L1041" s="329" t="s">
        <v>2252</v>
      </c>
      <c r="M1041" s="14" t="s">
        <v>2253</v>
      </c>
      <c r="N1041" s="322" t="s">
        <v>1996</v>
      </c>
      <c r="O1041" s="72"/>
    </row>
    <row r="1042" spans="1:15">
      <c r="A1042" s="14">
        <v>126</v>
      </c>
      <c r="B1042" s="356" t="s">
        <v>2256</v>
      </c>
      <c r="C1042" s="357" t="s">
        <v>2257</v>
      </c>
      <c r="D1042" s="358" t="s">
        <v>2251</v>
      </c>
      <c r="E1042" s="330">
        <v>24</v>
      </c>
      <c r="F1042" s="358">
        <v>27</v>
      </c>
      <c r="G1042" s="358">
        <v>15</v>
      </c>
      <c r="H1042" s="358">
        <v>10</v>
      </c>
      <c r="I1042" s="358">
        <v>6</v>
      </c>
      <c r="J1042" s="346">
        <f t="shared" si="69"/>
        <v>82</v>
      </c>
      <c r="K1042" s="328" t="str">
        <f t="shared" si="65"/>
        <v>Tốt</v>
      </c>
      <c r="L1042" s="329" t="s">
        <v>2252</v>
      </c>
      <c r="M1042" s="14" t="s">
        <v>2253</v>
      </c>
      <c r="N1042" s="322" t="s">
        <v>1996</v>
      </c>
      <c r="O1042" s="72"/>
    </row>
    <row r="1043" spans="1:15">
      <c r="A1043" s="14">
        <v>127</v>
      </c>
      <c r="B1043" s="359" t="s">
        <v>2258</v>
      </c>
      <c r="C1043" s="357" t="s">
        <v>488</v>
      </c>
      <c r="D1043" s="358" t="s">
        <v>2251</v>
      </c>
      <c r="E1043" s="330">
        <v>25</v>
      </c>
      <c r="F1043" s="358">
        <v>28</v>
      </c>
      <c r="G1043" s="358">
        <v>15</v>
      </c>
      <c r="H1043" s="358">
        <v>10</v>
      </c>
      <c r="I1043" s="358">
        <v>6</v>
      </c>
      <c r="J1043" s="346">
        <f t="shared" si="69"/>
        <v>84</v>
      </c>
      <c r="K1043" s="328" t="str">
        <f t="shared" si="65"/>
        <v>Tốt</v>
      </c>
      <c r="L1043" s="329" t="s">
        <v>2252</v>
      </c>
      <c r="M1043" s="14" t="s">
        <v>2253</v>
      </c>
      <c r="N1043" s="322" t="s">
        <v>1996</v>
      </c>
      <c r="O1043" s="72"/>
    </row>
    <row r="1044" spans="1:15">
      <c r="A1044" s="14">
        <v>128</v>
      </c>
      <c r="B1044" s="359" t="s">
        <v>2259</v>
      </c>
      <c r="C1044" s="357" t="s">
        <v>2260</v>
      </c>
      <c r="D1044" s="358" t="s">
        <v>2251</v>
      </c>
      <c r="E1044" s="360">
        <v>28</v>
      </c>
      <c r="F1044" s="346">
        <v>28</v>
      </c>
      <c r="G1044" s="346">
        <v>20</v>
      </c>
      <c r="H1044" s="346">
        <v>10</v>
      </c>
      <c r="I1044" s="346">
        <v>10</v>
      </c>
      <c r="J1044" s="346">
        <f t="shared" si="69"/>
        <v>96</v>
      </c>
      <c r="K1044" s="328" t="str">
        <f t="shared" si="65"/>
        <v>Xuất sắc</v>
      </c>
      <c r="L1044" s="329" t="s">
        <v>2252</v>
      </c>
      <c r="M1044" s="14" t="s">
        <v>2253</v>
      </c>
      <c r="N1044" s="322" t="s">
        <v>1996</v>
      </c>
      <c r="O1044" s="72"/>
    </row>
    <row r="1045" spans="1:15">
      <c r="A1045" s="14">
        <v>129</v>
      </c>
      <c r="B1045" s="361" t="s">
        <v>2261</v>
      </c>
      <c r="C1045" s="362" t="s">
        <v>2262</v>
      </c>
      <c r="D1045" s="358" t="s">
        <v>2251</v>
      </c>
      <c r="E1045" s="360">
        <v>25</v>
      </c>
      <c r="F1045" s="346">
        <v>25</v>
      </c>
      <c r="G1045" s="346">
        <v>15</v>
      </c>
      <c r="H1045" s="346">
        <v>10</v>
      </c>
      <c r="I1045" s="346">
        <v>5</v>
      </c>
      <c r="J1045" s="346">
        <f t="shared" si="69"/>
        <v>80</v>
      </c>
      <c r="K1045" s="328" t="str">
        <f t="shared" si="65"/>
        <v>Tốt</v>
      </c>
      <c r="L1045" s="329" t="s">
        <v>2252</v>
      </c>
      <c r="M1045" s="14" t="s">
        <v>2253</v>
      </c>
      <c r="N1045" s="322" t="s">
        <v>1996</v>
      </c>
      <c r="O1045" s="72"/>
    </row>
    <row r="1046" spans="1:15">
      <c r="A1046" s="14">
        <v>130</v>
      </c>
      <c r="B1046" s="359" t="s">
        <v>2263</v>
      </c>
      <c r="C1046" s="357" t="s">
        <v>2264</v>
      </c>
      <c r="D1046" s="358" t="s">
        <v>2251</v>
      </c>
      <c r="E1046" s="358">
        <v>25</v>
      </c>
      <c r="F1046" s="358">
        <v>26</v>
      </c>
      <c r="G1046" s="358">
        <v>15</v>
      </c>
      <c r="H1046" s="358">
        <v>10</v>
      </c>
      <c r="I1046" s="358">
        <v>5</v>
      </c>
      <c r="J1046" s="346">
        <f t="shared" si="69"/>
        <v>81</v>
      </c>
      <c r="K1046" s="328" t="str">
        <f t="shared" ref="K1046:K1124" si="70">IF(J1046&gt;=90,"Xuất sắc",IF(J1046&gt;=80,"Tốt",IF(J1046&gt;=65,"Khá",IF(J1046&gt;=50,"TB",IF(J1046&gt;=35,"Yếu", "Kém")))))</f>
        <v>Tốt</v>
      </c>
      <c r="L1046" s="329" t="s">
        <v>2252</v>
      </c>
      <c r="M1046" s="14" t="s">
        <v>2253</v>
      </c>
      <c r="N1046" s="322" t="s">
        <v>1996</v>
      </c>
      <c r="O1046" s="72"/>
    </row>
    <row r="1047" spans="1:15">
      <c r="A1047" s="14">
        <v>131</v>
      </c>
      <c r="B1047" s="361" t="s">
        <v>2265</v>
      </c>
      <c r="C1047" s="362" t="s">
        <v>2266</v>
      </c>
      <c r="D1047" s="358" t="s">
        <v>2251</v>
      </c>
      <c r="E1047" s="360">
        <v>25</v>
      </c>
      <c r="F1047" s="346">
        <v>25</v>
      </c>
      <c r="G1047" s="346">
        <v>16</v>
      </c>
      <c r="H1047" s="346">
        <v>10</v>
      </c>
      <c r="I1047" s="346">
        <v>4</v>
      </c>
      <c r="J1047" s="346">
        <f t="shared" si="69"/>
        <v>80</v>
      </c>
      <c r="K1047" s="328" t="str">
        <f t="shared" si="70"/>
        <v>Tốt</v>
      </c>
      <c r="L1047" s="329" t="s">
        <v>2252</v>
      </c>
      <c r="M1047" s="14" t="s">
        <v>2253</v>
      </c>
      <c r="N1047" s="322" t="s">
        <v>1996</v>
      </c>
      <c r="O1047" s="72"/>
    </row>
    <row r="1048" spans="1:15">
      <c r="A1048" s="14">
        <v>132</v>
      </c>
      <c r="B1048" s="356" t="s">
        <v>2267</v>
      </c>
      <c r="C1048" s="363" t="s">
        <v>2268</v>
      </c>
      <c r="D1048" s="358" t="s">
        <v>2251</v>
      </c>
      <c r="E1048" s="330">
        <v>24</v>
      </c>
      <c r="F1048" s="358">
        <v>29</v>
      </c>
      <c r="G1048" s="358">
        <v>18</v>
      </c>
      <c r="H1048" s="358">
        <v>10</v>
      </c>
      <c r="I1048" s="358">
        <v>8</v>
      </c>
      <c r="J1048" s="346">
        <f t="shared" si="69"/>
        <v>89</v>
      </c>
      <c r="K1048" s="328" t="str">
        <f t="shared" si="70"/>
        <v>Tốt</v>
      </c>
      <c r="L1048" s="329" t="s">
        <v>2252</v>
      </c>
      <c r="M1048" s="14" t="s">
        <v>2253</v>
      </c>
      <c r="N1048" s="322" t="s">
        <v>1996</v>
      </c>
      <c r="O1048" s="72"/>
    </row>
    <row r="1049" spans="1:15">
      <c r="A1049" s="14">
        <v>133</v>
      </c>
      <c r="B1049" s="356" t="s">
        <v>2269</v>
      </c>
      <c r="C1049" s="363" t="s">
        <v>2270</v>
      </c>
      <c r="D1049" s="358" t="s">
        <v>2251</v>
      </c>
      <c r="E1049" s="330">
        <v>28</v>
      </c>
      <c r="F1049" s="358">
        <v>28</v>
      </c>
      <c r="G1049" s="358">
        <v>20</v>
      </c>
      <c r="H1049" s="358">
        <v>10</v>
      </c>
      <c r="I1049" s="358">
        <v>8</v>
      </c>
      <c r="J1049" s="346">
        <f t="shared" si="69"/>
        <v>94</v>
      </c>
      <c r="K1049" s="328" t="str">
        <f t="shared" si="70"/>
        <v>Xuất sắc</v>
      </c>
      <c r="L1049" s="329" t="s">
        <v>2252</v>
      </c>
      <c r="M1049" s="14" t="s">
        <v>2253</v>
      </c>
      <c r="N1049" s="322" t="s">
        <v>1996</v>
      </c>
      <c r="O1049" s="72"/>
    </row>
    <row r="1050" spans="1:15">
      <c r="A1050" s="14">
        <v>134</v>
      </c>
      <c r="B1050" s="356" t="s">
        <v>2271</v>
      </c>
      <c r="C1050" s="363" t="s">
        <v>2272</v>
      </c>
      <c r="D1050" s="358" t="s">
        <v>2251</v>
      </c>
      <c r="E1050" s="330">
        <v>22</v>
      </c>
      <c r="F1050" s="358">
        <v>28</v>
      </c>
      <c r="G1050" s="358">
        <v>16</v>
      </c>
      <c r="H1050" s="358">
        <v>10</v>
      </c>
      <c r="I1050" s="358">
        <v>4</v>
      </c>
      <c r="J1050" s="346">
        <f t="shared" si="69"/>
        <v>80</v>
      </c>
      <c r="K1050" s="328" t="str">
        <f t="shared" si="70"/>
        <v>Tốt</v>
      </c>
      <c r="L1050" s="329" t="s">
        <v>2252</v>
      </c>
      <c r="M1050" s="14" t="s">
        <v>2253</v>
      </c>
      <c r="N1050" s="322" t="s">
        <v>1996</v>
      </c>
      <c r="O1050" s="72"/>
    </row>
    <row r="1051" spans="1:15">
      <c r="A1051" s="14">
        <v>135</v>
      </c>
      <c r="B1051" s="356" t="s">
        <v>2273</v>
      </c>
      <c r="C1051" s="363" t="s">
        <v>2274</v>
      </c>
      <c r="D1051" s="358" t="s">
        <v>2251</v>
      </c>
      <c r="E1051" s="330">
        <v>26</v>
      </c>
      <c r="F1051" s="358">
        <v>28</v>
      </c>
      <c r="G1051" s="358">
        <v>10</v>
      </c>
      <c r="H1051" s="358">
        <v>10</v>
      </c>
      <c r="I1051" s="358">
        <v>6</v>
      </c>
      <c r="J1051" s="346">
        <f t="shared" si="69"/>
        <v>80</v>
      </c>
      <c r="K1051" s="328" t="str">
        <f t="shared" si="70"/>
        <v>Tốt</v>
      </c>
      <c r="L1051" s="329" t="s">
        <v>2252</v>
      </c>
      <c r="M1051" s="14" t="s">
        <v>2253</v>
      </c>
      <c r="N1051" s="322" t="s">
        <v>1996</v>
      </c>
      <c r="O1051" s="72"/>
    </row>
    <row r="1052" spans="1:15">
      <c r="A1052" s="14">
        <v>136</v>
      </c>
      <c r="B1052" s="356" t="s">
        <v>2275</v>
      </c>
      <c r="C1052" s="363" t="s">
        <v>2276</v>
      </c>
      <c r="D1052" s="358" t="s">
        <v>2251</v>
      </c>
      <c r="E1052" s="360">
        <v>23</v>
      </c>
      <c r="F1052" s="346">
        <v>25</v>
      </c>
      <c r="G1052" s="346">
        <v>15</v>
      </c>
      <c r="H1052" s="346">
        <v>10</v>
      </c>
      <c r="I1052" s="346">
        <v>7</v>
      </c>
      <c r="J1052" s="346">
        <f t="shared" si="69"/>
        <v>80</v>
      </c>
      <c r="K1052" s="328" t="str">
        <f t="shared" si="70"/>
        <v>Tốt</v>
      </c>
      <c r="L1052" s="329" t="s">
        <v>2252</v>
      </c>
      <c r="M1052" s="14" t="s">
        <v>2253</v>
      </c>
      <c r="N1052" s="322" t="s">
        <v>1996</v>
      </c>
      <c r="O1052" s="72"/>
    </row>
    <row r="1053" spans="1:15">
      <c r="A1053" s="14">
        <v>137</v>
      </c>
      <c r="B1053" s="356" t="s">
        <v>2277</v>
      </c>
      <c r="C1053" s="363" t="s">
        <v>2278</v>
      </c>
      <c r="D1053" s="358" t="s">
        <v>2251</v>
      </c>
      <c r="E1053" s="330">
        <v>25</v>
      </c>
      <c r="F1053" s="358">
        <v>27</v>
      </c>
      <c r="G1053" s="358">
        <v>11</v>
      </c>
      <c r="H1053" s="358">
        <v>10</v>
      </c>
      <c r="I1053" s="358">
        <v>8</v>
      </c>
      <c r="J1053" s="346">
        <f t="shared" si="69"/>
        <v>81</v>
      </c>
      <c r="K1053" s="328" t="str">
        <f t="shared" si="70"/>
        <v>Tốt</v>
      </c>
      <c r="L1053" s="329" t="s">
        <v>2252</v>
      </c>
      <c r="M1053" s="14" t="s">
        <v>2253</v>
      </c>
      <c r="N1053" s="322" t="s">
        <v>1996</v>
      </c>
      <c r="O1053" s="72"/>
    </row>
    <row r="1054" spans="1:15">
      <c r="A1054" s="14">
        <v>138</v>
      </c>
      <c r="B1054" s="356" t="s">
        <v>2279</v>
      </c>
      <c r="C1054" s="363" t="s">
        <v>2280</v>
      </c>
      <c r="D1054" s="358" t="s">
        <v>2251</v>
      </c>
      <c r="E1054" s="358">
        <v>28</v>
      </c>
      <c r="F1054" s="358">
        <v>28</v>
      </c>
      <c r="G1054" s="358">
        <v>15</v>
      </c>
      <c r="H1054" s="358">
        <v>10</v>
      </c>
      <c r="I1054" s="358">
        <v>8</v>
      </c>
      <c r="J1054" s="346">
        <f t="shared" si="69"/>
        <v>89</v>
      </c>
      <c r="K1054" s="328" t="str">
        <f t="shared" si="70"/>
        <v>Tốt</v>
      </c>
      <c r="L1054" s="329" t="s">
        <v>2252</v>
      </c>
      <c r="M1054" s="14" t="s">
        <v>2253</v>
      </c>
      <c r="N1054" s="322" t="s">
        <v>1996</v>
      </c>
      <c r="O1054" s="72"/>
    </row>
    <row r="1055" spans="1:15">
      <c r="A1055" s="14">
        <v>139</v>
      </c>
      <c r="B1055" s="356" t="s">
        <v>2281</v>
      </c>
      <c r="C1055" s="363" t="s">
        <v>2282</v>
      </c>
      <c r="D1055" s="358" t="s">
        <v>2251</v>
      </c>
      <c r="E1055" s="358">
        <v>24</v>
      </c>
      <c r="F1055" s="358">
        <v>29</v>
      </c>
      <c r="G1055" s="358">
        <v>20</v>
      </c>
      <c r="H1055" s="358">
        <v>10</v>
      </c>
      <c r="I1055" s="358">
        <v>7</v>
      </c>
      <c r="J1055" s="346">
        <f t="shared" si="69"/>
        <v>90</v>
      </c>
      <c r="K1055" s="328" t="str">
        <f t="shared" si="70"/>
        <v>Xuất sắc</v>
      </c>
      <c r="L1055" s="329" t="s">
        <v>2252</v>
      </c>
      <c r="M1055" s="14" t="s">
        <v>2253</v>
      </c>
      <c r="N1055" s="322" t="s">
        <v>1996</v>
      </c>
      <c r="O1055" s="72"/>
    </row>
    <row r="1056" spans="1:15">
      <c r="A1056" s="14">
        <v>140</v>
      </c>
      <c r="B1056" s="356" t="s">
        <v>2283</v>
      </c>
      <c r="C1056" s="363" t="s">
        <v>2284</v>
      </c>
      <c r="D1056" s="358" t="s">
        <v>2251</v>
      </c>
      <c r="E1056" s="358">
        <v>26</v>
      </c>
      <c r="F1056" s="358">
        <v>28</v>
      </c>
      <c r="G1056" s="358">
        <v>18</v>
      </c>
      <c r="H1056" s="358">
        <v>10</v>
      </c>
      <c r="I1056" s="358">
        <v>9</v>
      </c>
      <c r="J1056" s="346">
        <f t="shared" si="69"/>
        <v>91</v>
      </c>
      <c r="K1056" s="328" t="str">
        <f t="shared" si="70"/>
        <v>Xuất sắc</v>
      </c>
      <c r="L1056" s="329" t="s">
        <v>2252</v>
      </c>
      <c r="M1056" s="14" t="s">
        <v>2253</v>
      </c>
      <c r="N1056" s="322" t="s">
        <v>1996</v>
      </c>
      <c r="O1056" s="72"/>
    </row>
    <row r="1057" spans="1:15">
      <c r="A1057" s="14">
        <v>141</v>
      </c>
      <c r="B1057" s="356" t="s">
        <v>2285</v>
      </c>
      <c r="C1057" s="363" t="s">
        <v>2286</v>
      </c>
      <c r="D1057" s="358" t="s">
        <v>2251</v>
      </c>
      <c r="E1057" s="358">
        <v>25</v>
      </c>
      <c r="F1057" s="358">
        <v>28</v>
      </c>
      <c r="G1057" s="358">
        <v>15</v>
      </c>
      <c r="H1057" s="358">
        <v>10</v>
      </c>
      <c r="I1057" s="358">
        <v>3</v>
      </c>
      <c r="J1057" s="346">
        <f t="shared" si="69"/>
        <v>81</v>
      </c>
      <c r="K1057" s="328" t="str">
        <f t="shared" si="70"/>
        <v>Tốt</v>
      </c>
      <c r="L1057" s="329" t="s">
        <v>2252</v>
      </c>
      <c r="M1057" s="14" t="s">
        <v>2253</v>
      </c>
      <c r="N1057" s="322" t="s">
        <v>1996</v>
      </c>
      <c r="O1057" s="72"/>
    </row>
    <row r="1058" spans="1:15">
      <c r="A1058" s="14">
        <v>142</v>
      </c>
      <c r="B1058" s="356" t="s">
        <v>2287</v>
      </c>
      <c r="C1058" s="363" t="s">
        <v>2288</v>
      </c>
      <c r="D1058" s="358" t="s">
        <v>2251</v>
      </c>
      <c r="E1058" s="358">
        <v>25</v>
      </c>
      <c r="F1058" s="358">
        <v>28</v>
      </c>
      <c r="G1058" s="358">
        <v>16</v>
      </c>
      <c r="H1058" s="358">
        <v>10</v>
      </c>
      <c r="I1058" s="358">
        <v>7</v>
      </c>
      <c r="J1058" s="346">
        <f t="shared" si="69"/>
        <v>86</v>
      </c>
      <c r="K1058" s="328" t="str">
        <f t="shared" si="70"/>
        <v>Tốt</v>
      </c>
      <c r="L1058" s="329" t="s">
        <v>2252</v>
      </c>
      <c r="M1058" s="14" t="s">
        <v>2253</v>
      </c>
      <c r="N1058" s="322" t="s">
        <v>1996</v>
      </c>
      <c r="O1058" s="72"/>
    </row>
    <row r="1059" spans="1:15">
      <c r="A1059" s="14">
        <v>143</v>
      </c>
      <c r="B1059" s="356" t="s">
        <v>2289</v>
      </c>
      <c r="C1059" s="363" t="s">
        <v>196</v>
      </c>
      <c r="D1059" s="358" t="s">
        <v>2251</v>
      </c>
      <c r="E1059" s="358">
        <v>26</v>
      </c>
      <c r="F1059" s="358">
        <v>28</v>
      </c>
      <c r="G1059" s="358">
        <v>20</v>
      </c>
      <c r="H1059" s="358">
        <v>10</v>
      </c>
      <c r="I1059" s="358">
        <v>8</v>
      </c>
      <c r="J1059" s="346">
        <f t="shared" si="69"/>
        <v>92</v>
      </c>
      <c r="K1059" s="328" t="str">
        <f t="shared" si="70"/>
        <v>Xuất sắc</v>
      </c>
      <c r="L1059" s="329" t="s">
        <v>2252</v>
      </c>
      <c r="M1059" s="14" t="s">
        <v>2253</v>
      </c>
      <c r="N1059" s="322" t="s">
        <v>1996</v>
      </c>
      <c r="O1059" s="72"/>
    </row>
    <row r="1060" spans="1:15">
      <c r="A1060" s="14">
        <v>144</v>
      </c>
      <c r="B1060" s="356" t="s">
        <v>2290</v>
      </c>
      <c r="C1060" s="363" t="s">
        <v>2291</v>
      </c>
      <c r="D1060" s="358" t="s">
        <v>2251</v>
      </c>
      <c r="E1060" s="330">
        <v>28</v>
      </c>
      <c r="F1060" s="358">
        <v>28</v>
      </c>
      <c r="G1060" s="358">
        <v>19</v>
      </c>
      <c r="H1060" s="358">
        <v>10</v>
      </c>
      <c r="I1060" s="358">
        <v>10</v>
      </c>
      <c r="J1060" s="346">
        <f t="shared" si="69"/>
        <v>95</v>
      </c>
      <c r="K1060" s="328" t="str">
        <f t="shared" si="70"/>
        <v>Xuất sắc</v>
      </c>
      <c r="L1060" s="329" t="s">
        <v>2252</v>
      </c>
      <c r="M1060" s="14" t="s">
        <v>2253</v>
      </c>
      <c r="N1060" s="322" t="s">
        <v>1996</v>
      </c>
      <c r="O1060" s="72"/>
    </row>
    <row r="1061" spans="1:15">
      <c r="A1061" s="14">
        <v>145</v>
      </c>
      <c r="B1061" s="356" t="s">
        <v>2292</v>
      </c>
      <c r="C1061" s="363" t="s">
        <v>2293</v>
      </c>
      <c r="D1061" s="358" t="s">
        <v>2251</v>
      </c>
      <c r="E1061" s="330">
        <v>25</v>
      </c>
      <c r="F1061" s="358">
        <v>28</v>
      </c>
      <c r="G1061" s="358">
        <v>18</v>
      </c>
      <c r="H1061" s="358">
        <v>10</v>
      </c>
      <c r="I1061" s="358">
        <v>10</v>
      </c>
      <c r="J1061" s="346">
        <f t="shared" si="69"/>
        <v>91</v>
      </c>
      <c r="K1061" s="328" t="str">
        <f t="shared" si="70"/>
        <v>Xuất sắc</v>
      </c>
      <c r="L1061" s="329" t="s">
        <v>2252</v>
      </c>
      <c r="M1061" s="14" t="s">
        <v>2253</v>
      </c>
      <c r="N1061" s="322" t="s">
        <v>1996</v>
      </c>
      <c r="O1061" s="72"/>
    </row>
    <row r="1062" spans="1:15">
      <c r="A1062" s="14">
        <v>146</v>
      </c>
      <c r="B1062" s="356" t="s">
        <v>2294</v>
      </c>
      <c r="C1062" s="363" t="s">
        <v>2295</v>
      </c>
      <c r="D1062" s="358" t="s">
        <v>2251</v>
      </c>
      <c r="E1062" s="330">
        <v>28</v>
      </c>
      <c r="F1062" s="358">
        <v>28</v>
      </c>
      <c r="G1062" s="358">
        <v>20</v>
      </c>
      <c r="H1062" s="358">
        <v>10</v>
      </c>
      <c r="I1062" s="358">
        <v>10</v>
      </c>
      <c r="J1062" s="346">
        <f t="shared" si="69"/>
        <v>96</v>
      </c>
      <c r="K1062" s="328" t="str">
        <f t="shared" si="70"/>
        <v>Xuất sắc</v>
      </c>
      <c r="L1062" s="329" t="s">
        <v>2252</v>
      </c>
      <c r="M1062" s="14" t="s">
        <v>2253</v>
      </c>
      <c r="N1062" s="322" t="s">
        <v>1996</v>
      </c>
      <c r="O1062" s="72"/>
    </row>
    <row r="1063" spans="1:15">
      <c r="A1063" s="14">
        <v>147</v>
      </c>
      <c r="B1063" s="356" t="s">
        <v>2296</v>
      </c>
      <c r="C1063" s="363" t="s">
        <v>2297</v>
      </c>
      <c r="D1063" s="358" t="s">
        <v>2251</v>
      </c>
      <c r="E1063" s="330">
        <v>28</v>
      </c>
      <c r="F1063" s="358">
        <v>28</v>
      </c>
      <c r="G1063" s="358">
        <v>20</v>
      </c>
      <c r="H1063" s="358">
        <v>10</v>
      </c>
      <c r="I1063" s="358">
        <v>10</v>
      </c>
      <c r="J1063" s="346">
        <f t="shared" si="69"/>
        <v>96</v>
      </c>
      <c r="K1063" s="328" t="str">
        <f t="shared" si="70"/>
        <v>Xuất sắc</v>
      </c>
      <c r="L1063" s="329" t="s">
        <v>2252</v>
      </c>
      <c r="M1063" s="14" t="s">
        <v>2253</v>
      </c>
      <c r="N1063" s="322" t="s">
        <v>1996</v>
      </c>
      <c r="O1063" s="72"/>
    </row>
    <row r="1064" spans="1:15">
      <c r="A1064" s="14">
        <v>148</v>
      </c>
      <c r="B1064" s="356" t="s">
        <v>2298</v>
      </c>
      <c r="C1064" s="363" t="s">
        <v>2299</v>
      </c>
      <c r="D1064" s="358" t="s">
        <v>2251</v>
      </c>
      <c r="E1064" s="330">
        <v>26</v>
      </c>
      <c r="F1064" s="358">
        <v>28</v>
      </c>
      <c r="G1064" s="358">
        <v>18</v>
      </c>
      <c r="H1064" s="358">
        <v>10</v>
      </c>
      <c r="I1064" s="358">
        <v>8</v>
      </c>
      <c r="J1064" s="346">
        <f t="shared" si="69"/>
        <v>90</v>
      </c>
      <c r="K1064" s="328" t="str">
        <f t="shared" si="70"/>
        <v>Xuất sắc</v>
      </c>
      <c r="L1064" s="329" t="s">
        <v>2252</v>
      </c>
      <c r="M1064" s="14" t="s">
        <v>2253</v>
      </c>
      <c r="N1064" s="322" t="s">
        <v>1996</v>
      </c>
      <c r="O1064" s="72"/>
    </row>
    <row r="1065" spans="1:15">
      <c r="A1065" s="14">
        <v>149</v>
      </c>
      <c r="B1065" s="356" t="s">
        <v>2300</v>
      </c>
      <c r="C1065" s="363" t="s">
        <v>2301</v>
      </c>
      <c r="D1065" s="358" t="s">
        <v>2251</v>
      </c>
      <c r="E1065" s="330">
        <v>25</v>
      </c>
      <c r="F1065" s="358">
        <v>27</v>
      </c>
      <c r="G1065" s="358">
        <v>20</v>
      </c>
      <c r="H1065" s="358">
        <v>10</v>
      </c>
      <c r="I1065" s="358">
        <v>5</v>
      </c>
      <c r="J1065" s="346">
        <f t="shared" si="69"/>
        <v>87</v>
      </c>
      <c r="K1065" s="328" t="str">
        <f t="shared" si="70"/>
        <v>Tốt</v>
      </c>
      <c r="L1065" s="329" t="s">
        <v>2252</v>
      </c>
      <c r="M1065" s="14" t="s">
        <v>2253</v>
      </c>
      <c r="N1065" s="322" t="s">
        <v>1996</v>
      </c>
      <c r="O1065" s="72"/>
    </row>
    <row r="1066" spans="1:15">
      <c r="A1066" s="14">
        <v>150</v>
      </c>
      <c r="B1066" s="356" t="s">
        <v>2302</v>
      </c>
      <c r="C1066" s="363" t="s">
        <v>2303</v>
      </c>
      <c r="D1066" s="358" t="s">
        <v>2251</v>
      </c>
      <c r="E1066" s="330">
        <v>25</v>
      </c>
      <c r="F1066" s="358">
        <v>22</v>
      </c>
      <c r="G1066" s="358">
        <v>15</v>
      </c>
      <c r="H1066" s="358">
        <v>10</v>
      </c>
      <c r="I1066" s="358">
        <v>10</v>
      </c>
      <c r="J1066" s="346">
        <f t="shared" si="69"/>
        <v>82</v>
      </c>
      <c r="K1066" s="328" t="str">
        <f t="shared" si="70"/>
        <v>Tốt</v>
      </c>
      <c r="L1066" s="329" t="s">
        <v>2252</v>
      </c>
      <c r="M1066" s="14" t="s">
        <v>2253</v>
      </c>
      <c r="N1066" s="322" t="s">
        <v>1996</v>
      </c>
      <c r="O1066" s="72"/>
    </row>
    <row r="1067" spans="1:15">
      <c r="A1067" s="14">
        <v>151</v>
      </c>
      <c r="B1067" s="356" t="s">
        <v>2304</v>
      </c>
      <c r="C1067" s="363" t="s">
        <v>2305</v>
      </c>
      <c r="D1067" s="358" t="s">
        <v>2251</v>
      </c>
      <c r="E1067" s="330">
        <v>23</v>
      </c>
      <c r="F1067" s="358">
        <v>22</v>
      </c>
      <c r="G1067" s="358">
        <v>15</v>
      </c>
      <c r="H1067" s="358">
        <v>10</v>
      </c>
      <c r="I1067" s="358">
        <v>10</v>
      </c>
      <c r="J1067" s="346">
        <f t="shared" si="69"/>
        <v>80</v>
      </c>
      <c r="K1067" s="328" t="str">
        <f t="shared" si="70"/>
        <v>Tốt</v>
      </c>
      <c r="L1067" s="329" t="s">
        <v>2252</v>
      </c>
      <c r="M1067" s="14" t="s">
        <v>2253</v>
      </c>
      <c r="N1067" s="322" t="s">
        <v>1996</v>
      </c>
      <c r="O1067" s="72"/>
    </row>
    <row r="1068" spans="1:15">
      <c r="A1068" s="14">
        <v>152</v>
      </c>
      <c r="B1068" s="356" t="s">
        <v>2306</v>
      </c>
      <c r="C1068" s="363" t="s">
        <v>2307</v>
      </c>
      <c r="D1068" s="358" t="s">
        <v>2251</v>
      </c>
      <c r="E1068" s="360">
        <v>24</v>
      </c>
      <c r="F1068" s="358">
        <v>28</v>
      </c>
      <c r="G1068" s="358">
        <v>20</v>
      </c>
      <c r="H1068" s="358">
        <v>10</v>
      </c>
      <c r="I1068" s="358">
        <v>8</v>
      </c>
      <c r="J1068" s="346">
        <f t="shared" si="69"/>
        <v>90</v>
      </c>
      <c r="K1068" s="328" t="str">
        <f t="shared" si="70"/>
        <v>Xuất sắc</v>
      </c>
      <c r="L1068" s="329" t="s">
        <v>2252</v>
      </c>
      <c r="M1068" s="14" t="s">
        <v>2253</v>
      </c>
      <c r="N1068" s="322" t="s">
        <v>1996</v>
      </c>
      <c r="O1068" s="72"/>
    </row>
    <row r="1069" spans="1:15">
      <c r="A1069" s="14">
        <v>153</v>
      </c>
      <c r="B1069" s="356" t="s">
        <v>2308</v>
      </c>
      <c r="C1069" s="363" t="s">
        <v>2309</v>
      </c>
      <c r="D1069" s="358" t="s">
        <v>2251</v>
      </c>
      <c r="E1069" s="360">
        <v>23</v>
      </c>
      <c r="F1069" s="358">
        <v>28</v>
      </c>
      <c r="G1069" s="358">
        <v>14</v>
      </c>
      <c r="H1069" s="358">
        <v>10</v>
      </c>
      <c r="I1069" s="358">
        <v>5</v>
      </c>
      <c r="J1069" s="346">
        <f t="shared" si="69"/>
        <v>80</v>
      </c>
      <c r="K1069" s="328" t="str">
        <f t="shared" si="70"/>
        <v>Tốt</v>
      </c>
      <c r="L1069" s="329" t="s">
        <v>2252</v>
      </c>
      <c r="M1069" s="14" t="s">
        <v>2253</v>
      </c>
      <c r="N1069" s="322" t="s">
        <v>1996</v>
      </c>
      <c r="O1069" s="72"/>
    </row>
    <row r="1070" spans="1:15">
      <c r="A1070" s="14">
        <v>154</v>
      </c>
      <c r="B1070" s="356" t="s">
        <v>2310</v>
      </c>
      <c r="C1070" s="363" t="s">
        <v>2311</v>
      </c>
      <c r="D1070" s="358" t="s">
        <v>2251</v>
      </c>
      <c r="E1070" s="360">
        <v>26</v>
      </c>
      <c r="F1070" s="358">
        <v>29</v>
      </c>
      <c r="G1070" s="358">
        <v>15</v>
      </c>
      <c r="H1070" s="358">
        <v>10</v>
      </c>
      <c r="I1070" s="358">
        <v>10</v>
      </c>
      <c r="J1070" s="346">
        <f t="shared" si="69"/>
        <v>90</v>
      </c>
      <c r="K1070" s="328" t="str">
        <f t="shared" si="70"/>
        <v>Xuất sắc</v>
      </c>
      <c r="L1070" s="329" t="s">
        <v>2252</v>
      </c>
      <c r="M1070" s="14" t="s">
        <v>2253</v>
      </c>
      <c r="N1070" s="322" t="s">
        <v>1996</v>
      </c>
      <c r="O1070" s="72"/>
    </row>
    <row r="1071" spans="1:15">
      <c r="A1071" s="14">
        <v>155</v>
      </c>
      <c r="B1071" s="356" t="s">
        <v>2312</v>
      </c>
      <c r="C1071" s="363" t="s">
        <v>2313</v>
      </c>
      <c r="D1071" s="358" t="s">
        <v>2251</v>
      </c>
      <c r="E1071" s="360">
        <v>22</v>
      </c>
      <c r="F1071" s="358">
        <v>27</v>
      </c>
      <c r="G1071" s="358">
        <v>15</v>
      </c>
      <c r="H1071" s="358">
        <v>10</v>
      </c>
      <c r="I1071" s="358">
        <v>7</v>
      </c>
      <c r="J1071" s="346">
        <f t="shared" si="69"/>
        <v>81</v>
      </c>
      <c r="K1071" s="328" t="str">
        <f t="shared" si="70"/>
        <v>Tốt</v>
      </c>
      <c r="L1071" s="329" t="s">
        <v>2252</v>
      </c>
      <c r="M1071" s="14" t="s">
        <v>2253</v>
      </c>
      <c r="N1071" s="322" t="s">
        <v>1996</v>
      </c>
      <c r="O1071" s="72"/>
    </row>
    <row r="1072" spans="1:15">
      <c r="A1072" s="14">
        <v>156</v>
      </c>
      <c r="B1072" s="356" t="s">
        <v>2314</v>
      </c>
      <c r="C1072" s="363" t="s">
        <v>2315</v>
      </c>
      <c r="D1072" s="358" t="s">
        <v>2251</v>
      </c>
      <c r="E1072" s="360">
        <v>26</v>
      </c>
      <c r="F1072" s="358">
        <v>28</v>
      </c>
      <c r="G1072" s="358">
        <v>14</v>
      </c>
      <c r="H1072" s="358">
        <v>10</v>
      </c>
      <c r="I1072" s="358">
        <v>5</v>
      </c>
      <c r="J1072" s="346">
        <f t="shared" si="69"/>
        <v>83</v>
      </c>
      <c r="K1072" s="328" t="str">
        <f t="shared" si="70"/>
        <v>Tốt</v>
      </c>
      <c r="L1072" s="329" t="s">
        <v>2252</v>
      </c>
      <c r="M1072" s="14" t="s">
        <v>2253</v>
      </c>
      <c r="N1072" s="322" t="s">
        <v>1996</v>
      </c>
      <c r="O1072" s="72"/>
    </row>
    <row r="1073" spans="1:15">
      <c r="A1073" s="14">
        <v>157</v>
      </c>
      <c r="B1073" s="356" t="s">
        <v>2316</v>
      </c>
      <c r="C1073" s="363" t="s">
        <v>2317</v>
      </c>
      <c r="D1073" s="358" t="s">
        <v>2251</v>
      </c>
      <c r="E1073" s="360">
        <v>28</v>
      </c>
      <c r="F1073" s="358">
        <v>29</v>
      </c>
      <c r="G1073" s="358">
        <v>20</v>
      </c>
      <c r="H1073" s="358">
        <v>10</v>
      </c>
      <c r="I1073" s="358">
        <v>8</v>
      </c>
      <c r="J1073" s="346">
        <f t="shared" si="69"/>
        <v>95</v>
      </c>
      <c r="K1073" s="328" t="str">
        <f t="shared" si="70"/>
        <v>Xuất sắc</v>
      </c>
      <c r="L1073" s="329" t="s">
        <v>2252</v>
      </c>
      <c r="M1073" s="14" t="s">
        <v>2253</v>
      </c>
      <c r="N1073" s="322" t="s">
        <v>1996</v>
      </c>
      <c r="O1073" s="72"/>
    </row>
    <row r="1074" spans="1:15">
      <c r="A1074" s="14">
        <v>158</v>
      </c>
      <c r="B1074" s="356" t="s">
        <v>2318</v>
      </c>
      <c r="C1074" s="363" t="s">
        <v>2319</v>
      </c>
      <c r="D1074" s="358" t="s">
        <v>2251</v>
      </c>
      <c r="E1074" s="360">
        <v>22</v>
      </c>
      <c r="F1074" s="358">
        <v>25</v>
      </c>
      <c r="G1074" s="358">
        <v>18</v>
      </c>
      <c r="H1074" s="358">
        <v>10</v>
      </c>
      <c r="I1074" s="358">
        <v>10</v>
      </c>
      <c r="J1074" s="346">
        <f t="shared" si="69"/>
        <v>85</v>
      </c>
      <c r="K1074" s="328" t="str">
        <f t="shared" si="70"/>
        <v>Tốt</v>
      </c>
      <c r="L1074" s="329" t="s">
        <v>2252</v>
      </c>
      <c r="M1074" s="14" t="s">
        <v>2253</v>
      </c>
      <c r="N1074" s="322" t="s">
        <v>1996</v>
      </c>
      <c r="O1074" s="72"/>
    </row>
    <row r="1075" spans="1:15">
      <c r="A1075" s="14">
        <v>159</v>
      </c>
      <c r="B1075" s="356" t="s">
        <v>2320</v>
      </c>
      <c r="C1075" s="363" t="s">
        <v>1234</v>
      </c>
      <c r="D1075" s="358" t="s">
        <v>2251</v>
      </c>
      <c r="E1075" s="330">
        <v>24</v>
      </c>
      <c r="F1075" s="358">
        <v>25</v>
      </c>
      <c r="G1075" s="358">
        <v>20</v>
      </c>
      <c r="H1075" s="358">
        <v>10</v>
      </c>
      <c r="I1075" s="358">
        <v>2</v>
      </c>
      <c r="J1075" s="346">
        <f t="shared" si="69"/>
        <v>81</v>
      </c>
      <c r="K1075" s="328" t="str">
        <f t="shared" si="70"/>
        <v>Tốt</v>
      </c>
      <c r="L1075" s="329" t="s">
        <v>2252</v>
      </c>
      <c r="M1075" s="14" t="s">
        <v>2253</v>
      </c>
      <c r="N1075" s="322" t="s">
        <v>1996</v>
      </c>
      <c r="O1075" s="72"/>
    </row>
    <row r="1076" spans="1:15" s="111" customFormat="1">
      <c r="A1076" s="364">
        <v>160</v>
      </c>
      <c r="B1076" s="365" t="s">
        <v>2321</v>
      </c>
      <c r="C1076" s="366" t="s">
        <v>2322</v>
      </c>
      <c r="D1076" s="367" t="s">
        <v>2251</v>
      </c>
      <c r="E1076" s="368">
        <v>25</v>
      </c>
      <c r="F1076" s="367">
        <v>22</v>
      </c>
      <c r="G1076" s="367">
        <v>15</v>
      </c>
      <c r="H1076" s="367">
        <v>10</v>
      </c>
      <c r="I1076" s="367">
        <v>4</v>
      </c>
      <c r="J1076" s="367">
        <f t="shared" si="69"/>
        <v>76</v>
      </c>
      <c r="K1076" s="365" t="str">
        <f t="shared" si="70"/>
        <v>Khá</v>
      </c>
      <c r="L1076" s="369" t="s">
        <v>2252</v>
      </c>
      <c r="M1076" s="364" t="s">
        <v>2253</v>
      </c>
      <c r="N1076" s="370" t="s">
        <v>1996</v>
      </c>
      <c r="O1076" s="331" t="s">
        <v>435</v>
      </c>
    </row>
    <row r="1077" spans="1:15">
      <c r="A1077" s="14">
        <v>161</v>
      </c>
      <c r="B1077" s="14" t="s">
        <v>2323</v>
      </c>
      <c r="C1077" s="354" t="s">
        <v>2324</v>
      </c>
      <c r="D1077" s="14" t="s">
        <v>2325</v>
      </c>
      <c r="E1077" s="14">
        <v>18</v>
      </c>
      <c r="F1077" s="14">
        <v>25</v>
      </c>
      <c r="G1077" s="14">
        <v>20</v>
      </c>
      <c r="H1077" s="14">
        <v>25</v>
      </c>
      <c r="I1077" s="14">
        <v>0</v>
      </c>
      <c r="J1077" s="346">
        <f t="shared" si="69"/>
        <v>88</v>
      </c>
      <c r="K1077" s="328" t="str">
        <f t="shared" si="70"/>
        <v>Tốt</v>
      </c>
      <c r="L1077" s="329" t="s">
        <v>2326</v>
      </c>
      <c r="M1077" s="14" t="s">
        <v>2327</v>
      </c>
      <c r="N1077" s="322" t="s">
        <v>1996</v>
      </c>
      <c r="O1077" s="72"/>
    </row>
    <row r="1078" spans="1:15">
      <c r="A1078" s="14">
        <v>162</v>
      </c>
      <c r="B1078" s="14" t="s">
        <v>2328</v>
      </c>
      <c r="C1078" s="354" t="s">
        <v>2329</v>
      </c>
      <c r="D1078" s="14" t="s">
        <v>2325</v>
      </c>
      <c r="E1078" s="14">
        <v>15</v>
      </c>
      <c r="F1078" s="14">
        <v>23</v>
      </c>
      <c r="G1078" s="14">
        <v>20</v>
      </c>
      <c r="H1078" s="14">
        <v>25</v>
      </c>
      <c r="I1078" s="14">
        <v>0</v>
      </c>
      <c r="J1078" s="346">
        <f t="shared" si="69"/>
        <v>83</v>
      </c>
      <c r="K1078" s="328" t="str">
        <f t="shared" si="70"/>
        <v>Tốt</v>
      </c>
      <c r="L1078" s="329" t="s">
        <v>2326</v>
      </c>
      <c r="M1078" s="14" t="s">
        <v>2327</v>
      </c>
      <c r="N1078" s="322" t="s">
        <v>1996</v>
      </c>
      <c r="O1078" s="72"/>
    </row>
    <row r="1079" spans="1:15" s="111" customFormat="1">
      <c r="A1079" s="364">
        <v>163</v>
      </c>
      <c r="B1079" s="364" t="s">
        <v>2330</v>
      </c>
      <c r="C1079" s="371" t="s">
        <v>2331</v>
      </c>
      <c r="D1079" s="364" t="s">
        <v>2325</v>
      </c>
      <c r="E1079" s="364">
        <v>20</v>
      </c>
      <c r="F1079" s="364">
        <v>23</v>
      </c>
      <c r="G1079" s="364">
        <v>20</v>
      </c>
      <c r="H1079" s="364">
        <v>20</v>
      </c>
      <c r="I1079" s="364">
        <v>0</v>
      </c>
      <c r="J1079" s="367">
        <f t="shared" si="69"/>
        <v>83</v>
      </c>
      <c r="K1079" s="365" t="str">
        <f t="shared" si="70"/>
        <v>Tốt</v>
      </c>
      <c r="L1079" s="369" t="s">
        <v>2326</v>
      </c>
      <c r="M1079" s="364" t="s">
        <v>2327</v>
      </c>
      <c r="N1079" s="370" t="s">
        <v>1996</v>
      </c>
      <c r="O1079" s="331" t="s">
        <v>435</v>
      </c>
    </row>
    <row r="1080" spans="1:15">
      <c r="A1080" s="14">
        <v>164</v>
      </c>
      <c r="B1080" s="14" t="s">
        <v>2332</v>
      </c>
      <c r="C1080" s="354" t="s">
        <v>2333</v>
      </c>
      <c r="D1080" s="14" t="s">
        <v>2325</v>
      </c>
      <c r="E1080" s="14">
        <v>20</v>
      </c>
      <c r="F1080" s="14">
        <v>25</v>
      </c>
      <c r="G1080" s="14">
        <v>20</v>
      </c>
      <c r="H1080" s="14">
        <v>20</v>
      </c>
      <c r="I1080" s="14">
        <v>0</v>
      </c>
      <c r="J1080" s="346">
        <f t="shared" si="69"/>
        <v>85</v>
      </c>
      <c r="K1080" s="328" t="str">
        <f t="shared" si="70"/>
        <v>Tốt</v>
      </c>
      <c r="L1080" s="329" t="s">
        <v>2326</v>
      </c>
      <c r="M1080" s="14" t="s">
        <v>2327</v>
      </c>
      <c r="N1080" s="322" t="s">
        <v>1996</v>
      </c>
      <c r="O1080" s="331" t="s">
        <v>435</v>
      </c>
    </row>
    <row r="1081" spans="1:15">
      <c r="A1081" s="14">
        <v>165</v>
      </c>
      <c r="B1081" s="14" t="s">
        <v>2334</v>
      </c>
      <c r="C1081" s="354" t="s">
        <v>2335</v>
      </c>
      <c r="D1081" s="14" t="s">
        <v>2325</v>
      </c>
      <c r="E1081" s="14">
        <v>20</v>
      </c>
      <c r="F1081" s="14">
        <v>25</v>
      </c>
      <c r="G1081" s="14">
        <v>20</v>
      </c>
      <c r="H1081" s="14">
        <v>25</v>
      </c>
      <c r="I1081" s="14">
        <v>0</v>
      </c>
      <c r="J1081" s="346">
        <f t="shared" si="69"/>
        <v>90</v>
      </c>
      <c r="K1081" s="328" t="str">
        <f t="shared" si="70"/>
        <v>Xuất sắc</v>
      </c>
      <c r="L1081" s="329" t="s">
        <v>2326</v>
      </c>
      <c r="M1081" s="14" t="s">
        <v>2327</v>
      </c>
      <c r="N1081" s="322" t="s">
        <v>1996</v>
      </c>
      <c r="O1081" s="72"/>
    </row>
    <row r="1082" spans="1:15">
      <c r="A1082" s="14">
        <v>166</v>
      </c>
      <c r="B1082" s="14" t="s">
        <v>2336</v>
      </c>
      <c r="C1082" s="354" t="s">
        <v>2337</v>
      </c>
      <c r="D1082" s="14" t="s">
        <v>2325</v>
      </c>
      <c r="E1082" s="14">
        <v>15</v>
      </c>
      <c r="F1082" s="14">
        <v>20</v>
      </c>
      <c r="G1082" s="14">
        <v>20</v>
      </c>
      <c r="H1082" s="14">
        <v>25</v>
      </c>
      <c r="I1082" s="14">
        <v>0</v>
      </c>
      <c r="J1082" s="346">
        <f t="shared" si="69"/>
        <v>80</v>
      </c>
      <c r="K1082" s="328" t="str">
        <f t="shared" si="70"/>
        <v>Tốt</v>
      </c>
      <c r="L1082" s="329" t="s">
        <v>2326</v>
      </c>
      <c r="M1082" s="14" t="s">
        <v>2327</v>
      </c>
      <c r="N1082" s="322" t="s">
        <v>1996</v>
      </c>
      <c r="O1082" s="72" t="s">
        <v>267</v>
      </c>
    </row>
    <row r="1083" spans="1:15">
      <c r="A1083" s="14">
        <v>167</v>
      </c>
      <c r="B1083" s="14" t="s">
        <v>2338</v>
      </c>
      <c r="C1083" s="354" t="s">
        <v>2339</v>
      </c>
      <c r="D1083" s="14" t="s">
        <v>2325</v>
      </c>
      <c r="E1083" s="14">
        <v>20</v>
      </c>
      <c r="F1083" s="14">
        <v>25</v>
      </c>
      <c r="G1083" s="14">
        <v>20</v>
      </c>
      <c r="H1083" s="14">
        <v>25</v>
      </c>
      <c r="I1083" s="14">
        <v>0</v>
      </c>
      <c r="J1083" s="346">
        <f t="shared" si="69"/>
        <v>90</v>
      </c>
      <c r="K1083" s="328" t="str">
        <f t="shared" si="70"/>
        <v>Xuất sắc</v>
      </c>
      <c r="L1083" s="329" t="s">
        <v>2326</v>
      </c>
      <c r="M1083" s="14" t="s">
        <v>2327</v>
      </c>
      <c r="N1083" s="322" t="s">
        <v>1996</v>
      </c>
      <c r="O1083" s="72"/>
    </row>
    <row r="1084" spans="1:15">
      <c r="A1084" s="14">
        <v>168</v>
      </c>
      <c r="B1084" s="14" t="s">
        <v>2340</v>
      </c>
      <c r="C1084" s="354" t="s">
        <v>2341</v>
      </c>
      <c r="D1084" s="14" t="s">
        <v>2325</v>
      </c>
      <c r="E1084" s="14">
        <v>20</v>
      </c>
      <c r="F1084" s="14">
        <v>25</v>
      </c>
      <c r="G1084" s="14">
        <v>20</v>
      </c>
      <c r="H1084" s="14">
        <v>23</v>
      </c>
      <c r="I1084" s="14">
        <v>0</v>
      </c>
      <c r="J1084" s="346">
        <f t="shared" si="69"/>
        <v>88</v>
      </c>
      <c r="K1084" s="328" t="str">
        <f t="shared" si="70"/>
        <v>Tốt</v>
      </c>
      <c r="L1084" s="329" t="s">
        <v>2326</v>
      </c>
      <c r="M1084" s="14" t="s">
        <v>2327</v>
      </c>
      <c r="N1084" s="322" t="s">
        <v>1996</v>
      </c>
      <c r="O1084" s="72"/>
    </row>
    <row r="1085" spans="1:15">
      <c r="A1085" s="14">
        <v>169</v>
      </c>
      <c r="B1085" s="14" t="s">
        <v>2342</v>
      </c>
      <c r="C1085" s="354" t="s">
        <v>2343</v>
      </c>
      <c r="D1085" s="14" t="s">
        <v>2325</v>
      </c>
      <c r="E1085" s="14">
        <v>20</v>
      </c>
      <c r="F1085" s="14">
        <v>23</v>
      </c>
      <c r="G1085" s="14">
        <v>20</v>
      </c>
      <c r="H1085" s="14">
        <v>25</v>
      </c>
      <c r="I1085" s="14">
        <v>0</v>
      </c>
      <c r="J1085" s="346">
        <f t="shared" si="69"/>
        <v>88</v>
      </c>
      <c r="K1085" s="328" t="str">
        <f t="shared" si="70"/>
        <v>Tốt</v>
      </c>
      <c r="L1085" s="329" t="s">
        <v>2326</v>
      </c>
      <c r="M1085" s="14" t="s">
        <v>2327</v>
      </c>
      <c r="N1085" s="322" t="s">
        <v>1996</v>
      </c>
      <c r="O1085" s="72"/>
    </row>
    <row r="1086" spans="1:15">
      <c r="A1086" s="14">
        <v>170</v>
      </c>
      <c r="B1086" s="14" t="s">
        <v>2344</v>
      </c>
      <c r="C1086" s="354" t="s">
        <v>2345</v>
      </c>
      <c r="D1086" s="14" t="s">
        <v>2325</v>
      </c>
      <c r="E1086" s="14">
        <v>20</v>
      </c>
      <c r="F1086" s="14">
        <v>25</v>
      </c>
      <c r="G1086" s="14">
        <v>20</v>
      </c>
      <c r="H1086" s="14">
        <v>25</v>
      </c>
      <c r="I1086" s="14">
        <v>4</v>
      </c>
      <c r="J1086" s="346">
        <f t="shared" si="69"/>
        <v>94</v>
      </c>
      <c r="K1086" s="328" t="str">
        <f t="shared" si="70"/>
        <v>Xuất sắc</v>
      </c>
      <c r="L1086" s="329" t="s">
        <v>2326</v>
      </c>
      <c r="M1086" s="14" t="s">
        <v>2327</v>
      </c>
      <c r="N1086" s="322" t="s">
        <v>1996</v>
      </c>
      <c r="O1086" s="72"/>
    </row>
    <row r="1087" spans="1:15">
      <c r="A1087" s="14">
        <v>171</v>
      </c>
      <c r="B1087" s="14" t="s">
        <v>2346</v>
      </c>
      <c r="C1087" s="354" t="s">
        <v>2347</v>
      </c>
      <c r="D1087" s="14" t="s">
        <v>2325</v>
      </c>
      <c r="E1087" s="14">
        <v>18</v>
      </c>
      <c r="F1087" s="14">
        <v>25</v>
      </c>
      <c r="G1087" s="14">
        <v>20</v>
      </c>
      <c r="H1087" s="14">
        <v>20</v>
      </c>
      <c r="I1087" s="14">
        <v>0</v>
      </c>
      <c r="J1087" s="346">
        <f t="shared" si="69"/>
        <v>83</v>
      </c>
      <c r="K1087" s="328" t="str">
        <f t="shared" si="70"/>
        <v>Tốt</v>
      </c>
      <c r="L1087" s="329" t="s">
        <v>2326</v>
      </c>
      <c r="M1087" s="14" t="s">
        <v>2327</v>
      </c>
      <c r="N1087" s="322" t="s">
        <v>1996</v>
      </c>
      <c r="O1087" s="72"/>
    </row>
    <row r="1088" spans="1:15">
      <c r="A1088" s="14">
        <v>172</v>
      </c>
      <c r="B1088" s="14" t="s">
        <v>2348</v>
      </c>
      <c r="C1088" s="354" t="s">
        <v>2349</v>
      </c>
      <c r="D1088" s="14" t="s">
        <v>2325</v>
      </c>
      <c r="E1088" s="14">
        <v>18</v>
      </c>
      <c r="F1088" s="14">
        <v>25</v>
      </c>
      <c r="G1088" s="14">
        <v>20</v>
      </c>
      <c r="H1088" s="14">
        <v>20</v>
      </c>
      <c r="I1088" s="14">
        <v>0</v>
      </c>
      <c r="J1088" s="346">
        <f t="shared" si="69"/>
        <v>83</v>
      </c>
      <c r="K1088" s="328" t="str">
        <f t="shared" si="70"/>
        <v>Tốt</v>
      </c>
      <c r="L1088" s="329" t="s">
        <v>2326</v>
      </c>
      <c r="M1088" s="14" t="s">
        <v>2327</v>
      </c>
      <c r="N1088" s="322" t="s">
        <v>1996</v>
      </c>
      <c r="O1088" s="72"/>
    </row>
    <row r="1089" spans="1:15">
      <c r="A1089" s="14">
        <v>173</v>
      </c>
      <c r="B1089" s="14" t="s">
        <v>2350</v>
      </c>
      <c r="C1089" s="354" t="s">
        <v>2351</v>
      </c>
      <c r="D1089" s="14" t="s">
        <v>2325</v>
      </c>
      <c r="E1089" s="14">
        <v>20</v>
      </c>
      <c r="F1089" s="14">
        <v>25</v>
      </c>
      <c r="G1089" s="14">
        <v>20</v>
      </c>
      <c r="H1089" s="14">
        <v>25</v>
      </c>
      <c r="I1089" s="14">
        <v>0</v>
      </c>
      <c r="J1089" s="346">
        <f t="shared" si="69"/>
        <v>90</v>
      </c>
      <c r="K1089" s="328" t="str">
        <f t="shared" si="70"/>
        <v>Xuất sắc</v>
      </c>
      <c r="L1089" s="329" t="s">
        <v>2326</v>
      </c>
      <c r="M1089" s="14" t="s">
        <v>2327</v>
      </c>
      <c r="N1089" s="322" t="s">
        <v>1996</v>
      </c>
      <c r="O1089" s="72" t="s">
        <v>267</v>
      </c>
    </row>
    <row r="1090" spans="1:15" s="111" customFormat="1">
      <c r="A1090" s="364">
        <v>174</v>
      </c>
      <c r="B1090" s="364" t="s">
        <v>2352</v>
      </c>
      <c r="C1090" s="371" t="s">
        <v>739</v>
      </c>
      <c r="D1090" s="364" t="s">
        <v>2325</v>
      </c>
      <c r="E1090" s="364">
        <v>20</v>
      </c>
      <c r="F1090" s="364">
        <v>20</v>
      </c>
      <c r="G1090" s="364">
        <v>20</v>
      </c>
      <c r="H1090" s="364">
        <v>20</v>
      </c>
      <c r="I1090" s="364">
        <v>0</v>
      </c>
      <c r="J1090" s="367">
        <f t="shared" si="69"/>
        <v>80</v>
      </c>
      <c r="K1090" s="365" t="str">
        <f t="shared" si="70"/>
        <v>Tốt</v>
      </c>
      <c r="L1090" s="369" t="s">
        <v>2326</v>
      </c>
      <c r="M1090" s="364" t="s">
        <v>2327</v>
      </c>
      <c r="N1090" s="370" t="s">
        <v>1996</v>
      </c>
      <c r="O1090" s="331" t="s">
        <v>435</v>
      </c>
    </row>
    <row r="1091" spans="1:15">
      <c r="A1091" s="14">
        <v>175</v>
      </c>
      <c r="B1091" s="14" t="s">
        <v>2353</v>
      </c>
      <c r="C1091" s="354" t="s">
        <v>2354</v>
      </c>
      <c r="D1091" s="14" t="s">
        <v>2325</v>
      </c>
      <c r="E1091" s="14">
        <v>15</v>
      </c>
      <c r="F1091" s="14">
        <v>25</v>
      </c>
      <c r="G1091" s="14">
        <v>20</v>
      </c>
      <c r="H1091" s="14">
        <v>25</v>
      </c>
      <c r="I1091" s="14">
        <v>0</v>
      </c>
      <c r="J1091" s="346">
        <f t="shared" si="69"/>
        <v>85</v>
      </c>
      <c r="K1091" s="328" t="str">
        <f t="shared" si="70"/>
        <v>Tốt</v>
      </c>
      <c r="L1091" s="329" t="s">
        <v>2326</v>
      </c>
      <c r="M1091" s="14" t="s">
        <v>2327</v>
      </c>
      <c r="N1091" s="322" t="s">
        <v>1996</v>
      </c>
      <c r="O1091" s="72"/>
    </row>
    <row r="1092" spans="1:15">
      <c r="A1092" s="14">
        <v>176</v>
      </c>
      <c r="B1092" s="14" t="s">
        <v>2355</v>
      </c>
      <c r="C1092" s="354" t="s">
        <v>2356</v>
      </c>
      <c r="D1092" s="14" t="s">
        <v>2325</v>
      </c>
      <c r="E1092" s="14">
        <v>20</v>
      </c>
      <c r="F1092" s="14">
        <v>23</v>
      </c>
      <c r="G1092" s="14">
        <v>20</v>
      </c>
      <c r="H1092" s="14">
        <v>25</v>
      </c>
      <c r="I1092" s="14">
        <v>2</v>
      </c>
      <c r="J1092" s="346">
        <f t="shared" si="69"/>
        <v>90</v>
      </c>
      <c r="K1092" s="328" t="str">
        <f t="shared" si="70"/>
        <v>Xuất sắc</v>
      </c>
      <c r="L1092" s="329" t="s">
        <v>2326</v>
      </c>
      <c r="M1092" s="14" t="s">
        <v>2327</v>
      </c>
      <c r="N1092" s="322" t="s">
        <v>1996</v>
      </c>
      <c r="O1092" s="331" t="s">
        <v>435</v>
      </c>
    </row>
    <row r="1093" spans="1:15">
      <c r="A1093" s="14">
        <v>177</v>
      </c>
      <c r="B1093" s="14" t="s">
        <v>2357</v>
      </c>
      <c r="C1093" s="354" t="s">
        <v>2358</v>
      </c>
      <c r="D1093" s="14" t="s">
        <v>2325</v>
      </c>
      <c r="E1093" s="14">
        <v>15</v>
      </c>
      <c r="F1093" s="14">
        <v>25</v>
      </c>
      <c r="G1093" s="14">
        <v>20</v>
      </c>
      <c r="H1093" s="14">
        <v>25</v>
      </c>
      <c r="I1093" s="14">
        <v>0</v>
      </c>
      <c r="J1093" s="346">
        <f t="shared" si="69"/>
        <v>85</v>
      </c>
      <c r="K1093" s="328" t="str">
        <f t="shared" si="70"/>
        <v>Tốt</v>
      </c>
      <c r="L1093" s="329" t="s">
        <v>2326</v>
      </c>
      <c r="M1093" s="14" t="s">
        <v>2327</v>
      </c>
      <c r="N1093" s="322" t="s">
        <v>1996</v>
      </c>
      <c r="O1093" s="72"/>
    </row>
    <row r="1094" spans="1:15">
      <c r="A1094" s="14">
        <v>178</v>
      </c>
      <c r="B1094" s="14" t="s">
        <v>2359</v>
      </c>
      <c r="C1094" s="354" t="s">
        <v>2360</v>
      </c>
      <c r="D1094" s="14" t="s">
        <v>2325</v>
      </c>
      <c r="E1094" s="14">
        <v>20</v>
      </c>
      <c r="F1094" s="14">
        <v>23</v>
      </c>
      <c r="G1094" s="14">
        <v>20</v>
      </c>
      <c r="H1094" s="14">
        <v>25</v>
      </c>
      <c r="I1094" s="14">
        <v>2</v>
      </c>
      <c r="J1094" s="346">
        <f t="shared" si="69"/>
        <v>90</v>
      </c>
      <c r="K1094" s="328" t="str">
        <f t="shared" si="70"/>
        <v>Xuất sắc</v>
      </c>
      <c r="L1094" s="329" t="s">
        <v>2326</v>
      </c>
      <c r="M1094" s="14" t="s">
        <v>2327</v>
      </c>
      <c r="N1094" s="322" t="s">
        <v>1996</v>
      </c>
      <c r="O1094" s="72"/>
    </row>
    <row r="1095" spans="1:15">
      <c r="A1095" s="14">
        <v>179</v>
      </c>
      <c r="B1095" s="14" t="s">
        <v>2361</v>
      </c>
      <c r="C1095" s="354" t="s">
        <v>2362</v>
      </c>
      <c r="D1095" s="14" t="s">
        <v>2325</v>
      </c>
      <c r="E1095" s="14">
        <v>15</v>
      </c>
      <c r="F1095" s="14">
        <v>20</v>
      </c>
      <c r="G1095" s="14">
        <v>20</v>
      </c>
      <c r="H1095" s="14">
        <v>25</v>
      </c>
      <c r="I1095" s="14">
        <v>0</v>
      </c>
      <c r="J1095" s="346">
        <f t="shared" si="69"/>
        <v>80</v>
      </c>
      <c r="K1095" s="328" t="str">
        <f t="shared" si="70"/>
        <v>Tốt</v>
      </c>
      <c r="L1095" s="329" t="s">
        <v>2326</v>
      </c>
      <c r="M1095" s="14" t="s">
        <v>2327</v>
      </c>
      <c r="N1095" s="322" t="s">
        <v>1996</v>
      </c>
      <c r="O1095" s="72"/>
    </row>
    <row r="1096" spans="1:15">
      <c r="A1096" s="14">
        <v>180</v>
      </c>
      <c r="B1096" s="14" t="s">
        <v>2363</v>
      </c>
      <c r="C1096" s="354" t="s">
        <v>2364</v>
      </c>
      <c r="D1096" s="14" t="s">
        <v>2325</v>
      </c>
      <c r="E1096" s="14">
        <v>20</v>
      </c>
      <c r="F1096" s="14">
        <v>25</v>
      </c>
      <c r="G1096" s="14">
        <v>20</v>
      </c>
      <c r="H1096" s="14">
        <v>25</v>
      </c>
      <c r="I1096" s="14">
        <v>4</v>
      </c>
      <c r="J1096" s="346">
        <f t="shared" si="69"/>
        <v>94</v>
      </c>
      <c r="K1096" s="328" t="str">
        <f t="shared" si="70"/>
        <v>Xuất sắc</v>
      </c>
      <c r="L1096" s="329" t="s">
        <v>2326</v>
      </c>
      <c r="M1096" s="14" t="s">
        <v>2327</v>
      </c>
      <c r="N1096" s="322" t="s">
        <v>1996</v>
      </c>
      <c r="O1096" s="72"/>
    </row>
    <row r="1097" spans="1:15">
      <c r="A1097" s="14">
        <v>181</v>
      </c>
      <c r="B1097" s="14" t="s">
        <v>2365</v>
      </c>
      <c r="C1097" s="354" t="s">
        <v>2366</v>
      </c>
      <c r="D1097" s="14" t="s">
        <v>2325</v>
      </c>
      <c r="E1097" s="14">
        <v>20</v>
      </c>
      <c r="F1097" s="14">
        <v>20</v>
      </c>
      <c r="G1097" s="14">
        <v>20</v>
      </c>
      <c r="H1097" s="14">
        <v>25</v>
      </c>
      <c r="I1097" s="14">
        <v>0</v>
      </c>
      <c r="J1097" s="346">
        <f t="shared" si="69"/>
        <v>85</v>
      </c>
      <c r="K1097" s="328" t="str">
        <f t="shared" si="70"/>
        <v>Tốt</v>
      </c>
      <c r="L1097" s="329" t="s">
        <v>2326</v>
      </c>
      <c r="M1097" s="14" t="s">
        <v>2327</v>
      </c>
      <c r="N1097" s="322" t="s">
        <v>1996</v>
      </c>
      <c r="O1097" s="72"/>
    </row>
    <row r="1098" spans="1:15">
      <c r="A1098" s="14">
        <v>182</v>
      </c>
      <c r="B1098" s="14" t="s">
        <v>2367</v>
      </c>
      <c r="C1098" s="354" t="s">
        <v>2368</v>
      </c>
      <c r="D1098" s="14" t="s">
        <v>2325</v>
      </c>
      <c r="E1098" s="14">
        <v>20</v>
      </c>
      <c r="F1098" s="14">
        <v>20</v>
      </c>
      <c r="G1098" s="14">
        <v>20</v>
      </c>
      <c r="H1098" s="14">
        <v>25</v>
      </c>
      <c r="I1098" s="14">
        <v>0</v>
      </c>
      <c r="J1098" s="346">
        <f t="shared" si="69"/>
        <v>85</v>
      </c>
      <c r="K1098" s="328" t="str">
        <f t="shared" si="70"/>
        <v>Tốt</v>
      </c>
      <c r="L1098" s="329" t="s">
        <v>2326</v>
      </c>
      <c r="M1098" s="14" t="s">
        <v>2327</v>
      </c>
      <c r="N1098" s="322" t="s">
        <v>1996</v>
      </c>
      <c r="O1098" s="72"/>
    </row>
    <row r="1099" spans="1:15">
      <c r="A1099" s="14">
        <v>183</v>
      </c>
      <c r="B1099" s="14" t="s">
        <v>2369</v>
      </c>
      <c r="C1099" s="354" t="s">
        <v>2370</v>
      </c>
      <c r="D1099" s="14" t="s">
        <v>2325</v>
      </c>
      <c r="E1099" s="14">
        <v>20</v>
      </c>
      <c r="F1099" s="14">
        <v>23</v>
      </c>
      <c r="G1099" s="14">
        <v>20</v>
      </c>
      <c r="H1099" s="14">
        <v>23</v>
      </c>
      <c r="I1099" s="14">
        <v>2</v>
      </c>
      <c r="J1099" s="346">
        <f t="shared" si="69"/>
        <v>88</v>
      </c>
      <c r="K1099" s="328" t="str">
        <f t="shared" si="70"/>
        <v>Tốt</v>
      </c>
      <c r="L1099" s="329" t="s">
        <v>2326</v>
      </c>
      <c r="M1099" s="14" t="s">
        <v>2327</v>
      </c>
      <c r="N1099" s="322" t="s">
        <v>1996</v>
      </c>
      <c r="O1099" s="72"/>
    </row>
    <row r="1100" spans="1:15">
      <c r="A1100" s="14">
        <v>184</v>
      </c>
      <c r="B1100" s="14" t="s">
        <v>2371</v>
      </c>
      <c r="C1100" s="354" t="s">
        <v>2372</v>
      </c>
      <c r="D1100" s="14" t="s">
        <v>2325</v>
      </c>
      <c r="E1100" s="14">
        <v>20</v>
      </c>
      <c r="F1100" s="14">
        <v>20</v>
      </c>
      <c r="G1100" s="14">
        <v>20</v>
      </c>
      <c r="H1100" s="14">
        <v>25</v>
      </c>
      <c r="I1100" s="14">
        <v>0</v>
      </c>
      <c r="J1100" s="346">
        <f t="shared" si="69"/>
        <v>85</v>
      </c>
      <c r="K1100" s="328" t="str">
        <f t="shared" si="70"/>
        <v>Tốt</v>
      </c>
      <c r="L1100" s="329" t="s">
        <v>2326</v>
      </c>
      <c r="M1100" s="14" t="s">
        <v>2327</v>
      </c>
      <c r="N1100" s="322" t="s">
        <v>1996</v>
      </c>
      <c r="O1100" s="72"/>
    </row>
    <row r="1101" spans="1:15">
      <c r="A1101" s="14">
        <v>185</v>
      </c>
      <c r="B1101" s="14" t="s">
        <v>2373</v>
      </c>
      <c r="C1101" s="354" t="s">
        <v>2374</v>
      </c>
      <c r="D1101" s="14" t="s">
        <v>2325</v>
      </c>
      <c r="E1101" s="14">
        <v>18</v>
      </c>
      <c r="F1101" s="14">
        <v>20</v>
      </c>
      <c r="G1101" s="14">
        <v>20</v>
      </c>
      <c r="H1101" s="14">
        <v>22</v>
      </c>
      <c r="I1101" s="14">
        <v>0</v>
      </c>
      <c r="J1101" s="346">
        <f t="shared" si="69"/>
        <v>80</v>
      </c>
      <c r="K1101" s="328" t="str">
        <f t="shared" si="70"/>
        <v>Tốt</v>
      </c>
      <c r="L1101" s="329" t="s">
        <v>2326</v>
      </c>
      <c r="M1101" s="14" t="s">
        <v>2327</v>
      </c>
      <c r="N1101" s="322" t="s">
        <v>1996</v>
      </c>
      <c r="O1101" s="72"/>
    </row>
    <row r="1102" spans="1:15">
      <c r="A1102" s="14">
        <v>186</v>
      </c>
      <c r="B1102" s="14" t="s">
        <v>2375</v>
      </c>
      <c r="C1102" s="354" t="s">
        <v>2376</v>
      </c>
      <c r="D1102" s="14" t="s">
        <v>2325</v>
      </c>
      <c r="E1102" s="14">
        <v>20</v>
      </c>
      <c r="F1102" s="14">
        <v>20</v>
      </c>
      <c r="G1102" s="14">
        <v>20</v>
      </c>
      <c r="H1102" s="14">
        <v>25</v>
      </c>
      <c r="I1102" s="14">
        <v>0</v>
      </c>
      <c r="J1102" s="346">
        <f t="shared" si="69"/>
        <v>85</v>
      </c>
      <c r="K1102" s="328" t="str">
        <f t="shared" si="70"/>
        <v>Tốt</v>
      </c>
      <c r="L1102" s="329" t="s">
        <v>2326</v>
      </c>
      <c r="M1102" s="14" t="s">
        <v>2327</v>
      </c>
      <c r="N1102" s="322" t="s">
        <v>1996</v>
      </c>
      <c r="O1102" s="72"/>
    </row>
    <row r="1103" spans="1:15">
      <c r="A1103" s="14">
        <v>187</v>
      </c>
      <c r="B1103" s="14" t="s">
        <v>2377</v>
      </c>
      <c r="C1103" s="354" t="s">
        <v>2378</v>
      </c>
      <c r="D1103" s="14" t="s">
        <v>2325</v>
      </c>
      <c r="E1103" s="14">
        <v>15</v>
      </c>
      <c r="F1103" s="14">
        <v>20</v>
      </c>
      <c r="G1103" s="14">
        <v>20</v>
      </c>
      <c r="H1103" s="14">
        <v>25</v>
      </c>
      <c r="I1103" s="14">
        <v>0</v>
      </c>
      <c r="J1103" s="346">
        <f t="shared" si="69"/>
        <v>80</v>
      </c>
      <c r="K1103" s="328" t="str">
        <f t="shared" si="70"/>
        <v>Tốt</v>
      </c>
      <c r="L1103" s="329" t="s">
        <v>2326</v>
      </c>
      <c r="M1103" s="14" t="s">
        <v>2327</v>
      </c>
      <c r="N1103" s="322" t="s">
        <v>1996</v>
      </c>
      <c r="O1103" s="72"/>
    </row>
    <row r="1104" spans="1:15">
      <c r="A1104" s="14">
        <v>188</v>
      </c>
      <c r="B1104" s="14" t="s">
        <v>2379</v>
      </c>
      <c r="C1104" s="354" t="s">
        <v>2380</v>
      </c>
      <c r="D1104" s="14" t="s">
        <v>2325</v>
      </c>
      <c r="E1104" s="14">
        <v>18</v>
      </c>
      <c r="F1104" s="14">
        <v>25</v>
      </c>
      <c r="G1104" s="14">
        <v>20</v>
      </c>
      <c r="H1104" s="14">
        <v>25</v>
      </c>
      <c r="I1104" s="14">
        <v>0</v>
      </c>
      <c r="J1104" s="346">
        <f t="shared" si="69"/>
        <v>88</v>
      </c>
      <c r="K1104" s="328" t="str">
        <f t="shared" si="70"/>
        <v>Tốt</v>
      </c>
      <c r="L1104" s="329" t="s">
        <v>2326</v>
      </c>
      <c r="M1104" s="14" t="s">
        <v>2327</v>
      </c>
      <c r="N1104" s="322" t="s">
        <v>1996</v>
      </c>
      <c r="O1104" s="72"/>
    </row>
    <row r="1105" spans="1:15">
      <c r="A1105" s="14">
        <v>189</v>
      </c>
      <c r="B1105" s="14" t="s">
        <v>2381</v>
      </c>
      <c r="C1105" s="354" t="s">
        <v>2382</v>
      </c>
      <c r="D1105" s="14" t="s">
        <v>2325</v>
      </c>
      <c r="E1105" s="14">
        <v>20</v>
      </c>
      <c r="F1105" s="14">
        <v>25</v>
      </c>
      <c r="G1105" s="14">
        <v>20</v>
      </c>
      <c r="H1105" s="14">
        <v>23</v>
      </c>
      <c r="I1105" s="14">
        <v>0</v>
      </c>
      <c r="J1105" s="346">
        <f t="shared" si="69"/>
        <v>88</v>
      </c>
      <c r="K1105" s="328" t="str">
        <f t="shared" si="70"/>
        <v>Tốt</v>
      </c>
      <c r="L1105" s="329" t="s">
        <v>2326</v>
      </c>
      <c r="M1105" s="14" t="s">
        <v>2327</v>
      </c>
      <c r="N1105" s="322" t="s">
        <v>1996</v>
      </c>
      <c r="O1105" s="72"/>
    </row>
    <row r="1106" spans="1:15">
      <c r="A1106" s="14">
        <v>190</v>
      </c>
      <c r="B1106" s="14" t="s">
        <v>2383</v>
      </c>
      <c r="C1106" s="354" t="s">
        <v>2384</v>
      </c>
      <c r="D1106" s="14" t="s">
        <v>2325</v>
      </c>
      <c r="E1106" s="14">
        <v>20</v>
      </c>
      <c r="F1106" s="14">
        <v>23</v>
      </c>
      <c r="G1106" s="14">
        <v>20</v>
      </c>
      <c r="H1106" s="14">
        <v>23</v>
      </c>
      <c r="I1106" s="14">
        <v>3</v>
      </c>
      <c r="J1106" s="346">
        <f t="shared" si="69"/>
        <v>89</v>
      </c>
      <c r="K1106" s="328" t="str">
        <f t="shared" si="70"/>
        <v>Tốt</v>
      </c>
      <c r="L1106" s="329" t="s">
        <v>2326</v>
      </c>
      <c r="M1106" s="14" t="s">
        <v>2327</v>
      </c>
      <c r="N1106" s="322" t="s">
        <v>1996</v>
      </c>
      <c r="O1106" s="72" t="s">
        <v>267</v>
      </c>
    </row>
    <row r="1107" spans="1:15">
      <c r="A1107" s="14">
        <v>191</v>
      </c>
      <c r="B1107" s="14" t="s">
        <v>2385</v>
      </c>
      <c r="C1107" s="354" t="s">
        <v>2386</v>
      </c>
      <c r="D1107" s="14" t="s">
        <v>2325</v>
      </c>
      <c r="E1107" s="14">
        <v>18</v>
      </c>
      <c r="F1107" s="14">
        <v>25</v>
      </c>
      <c r="G1107" s="14">
        <v>20</v>
      </c>
      <c r="H1107" s="14">
        <v>25</v>
      </c>
      <c r="I1107" s="14">
        <v>0</v>
      </c>
      <c r="J1107" s="346">
        <f t="shared" si="69"/>
        <v>88</v>
      </c>
      <c r="K1107" s="328" t="str">
        <f t="shared" si="70"/>
        <v>Tốt</v>
      </c>
      <c r="L1107" s="329" t="s">
        <v>2326</v>
      </c>
      <c r="M1107" s="14" t="s">
        <v>2327</v>
      </c>
      <c r="N1107" s="322" t="s">
        <v>1996</v>
      </c>
      <c r="O1107" s="72" t="s">
        <v>267</v>
      </c>
    </row>
    <row r="1108" spans="1:15">
      <c r="A1108" s="14">
        <v>192</v>
      </c>
      <c r="B1108" s="14" t="s">
        <v>2387</v>
      </c>
      <c r="C1108" s="354" t="s">
        <v>2388</v>
      </c>
      <c r="D1108" s="14" t="s">
        <v>2325</v>
      </c>
      <c r="E1108" s="14">
        <v>20</v>
      </c>
      <c r="F1108" s="14">
        <v>25</v>
      </c>
      <c r="G1108" s="14">
        <v>20</v>
      </c>
      <c r="H1108" s="14">
        <v>23</v>
      </c>
      <c r="I1108" s="14">
        <v>0</v>
      </c>
      <c r="J1108" s="346">
        <f t="shared" si="69"/>
        <v>88</v>
      </c>
      <c r="K1108" s="328" t="str">
        <f t="shared" si="70"/>
        <v>Tốt</v>
      </c>
      <c r="L1108" s="329" t="s">
        <v>2326</v>
      </c>
      <c r="M1108" s="14" t="s">
        <v>2327</v>
      </c>
      <c r="N1108" s="322" t="s">
        <v>1996</v>
      </c>
      <c r="O1108" s="72"/>
    </row>
    <row r="1109" spans="1:15">
      <c r="A1109" s="14">
        <v>193</v>
      </c>
      <c r="B1109" s="14" t="s">
        <v>2389</v>
      </c>
      <c r="C1109" s="354" t="s">
        <v>2390</v>
      </c>
      <c r="D1109" s="14" t="s">
        <v>2325</v>
      </c>
      <c r="E1109" s="14">
        <v>15</v>
      </c>
      <c r="F1109" s="14">
        <v>20</v>
      </c>
      <c r="G1109" s="14">
        <v>20</v>
      </c>
      <c r="H1109" s="14">
        <v>25</v>
      </c>
      <c r="I1109" s="14">
        <v>0</v>
      </c>
      <c r="J1109" s="346">
        <f t="shared" si="69"/>
        <v>80</v>
      </c>
      <c r="K1109" s="328" t="str">
        <f t="shared" si="70"/>
        <v>Tốt</v>
      </c>
      <c r="L1109" s="329" t="s">
        <v>2326</v>
      </c>
      <c r="M1109" s="14" t="s">
        <v>2327</v>
      </c>
      <c r="N1109" s="322" t="s">
        <v>1996</v>
      </c>
      <c r="O1109" s="331" t="s">
        <v>435</v>
      </c>
    </row>
    <row r="1110" spans="1:15">
      <c r="A1110" s="14">
        <v>194</v>
      </c>
      <c r="B1110" s="14" t="s">
        <v>2391</v>
      </c>
      <c r="C1110" s="354" t="s">
        <v>2392</v>
      </c>
      <c r="D1110" s="14" t="s">
        <v>2325</v>
      </c>
      <c r="E1110" s="14">
        <v>15</v>
      </c>
      <c r="F1110" s="14">
        <v>22</v>
      </c>
      <c r="G1110" s="14">
        <v>20</v>
      </c>
      <c r="H1110" s="14">
        <v>25</v>
      </c>
      <c r="I1110" s="14">
        <v>2</v>
      </c>
      <c r="J1110" s="346">
        <f t="shared" si="69"/>
        <v>84</v>
      </c>
      <c r="K1110" s="328" t="str">
        <f t="shared" si="70"/>
        <v>Tốt</v>
      </c>
      <c r="L1110" s="329" t="s">
        <v>2326</v>
      </c>
      <c r="M1110" s="14" t="s">
        <v>2327</v>
      </c>
      <c r="N1110" s="322" t="s">
        <v>1996</v>
      </c>
      <c r="O1110" s="72"/>
    </row>
    <row r="1111" spans="1:15">
      <c r="A1111" s="14">
        <v>195</v>
      </c>
      <c r="B1111" s="14" t="s">
        <v>2393</v>
      </c>
      <c r="C1111" s="354" t="s">
        <v>2394</v>
      </c>
      <c r="D1111" s="14" t="s">
        <v>2325</v>
      </c>
      <c r="E1111" s="14">
        <v>20</v>
      </c>
      <c r="F1111" s="14">
        <v>20</v>
      </c>
      <c r="G1111" s="14">
        <v>20</v>
      </c>
      <c r="H1111" s="14">
        <v>25</v>
      </c>
      <c r="I1111" s="14">
        <v>0</v>
      </c>
      <c r="J1111" s="346">
        <f t="shared" si="69"/>
        <v>85</v>
      </c>
      <c r="K1111" s="328" t="str">
        <f t="shared" si="70"/>
        <v>Tốt</v>
      </c>
      <c r="L1111" s="329" t="s">
        <v>2326</v>
      </c>
      <c r="M1111" s="14" t="s">
        <v>2327</v>
      </c>
      <c r="N1111" s="322" t="s">
        <v>1996</v>
      </c>
      <c r="O1111" s="72" t="s">
        <v>267</v>
      </c>
    </row>
    <row r="1112" spans="1:15">
      <c r="A1112" s="14">
        <v>196</v>
      </c>
      <c r="B1112" s="14" t="s">
        <v>2395</v>
      </c>
      <c r="C1112" s="354" t="s">
        <v>2396</v>
      </c>
      <c r="D1112" s="14" t="s">
        <v>2325</v>
      </c>
      <c r="E1112" s="14">
        <v>18</v>
      </c>
      <c r="F1112" s="14">
        <v>25</v>
      </c>
      <c r="G1112" s="14">
        <v>20</v>
      </c>
      <c r="H1112" s="14">
        <v>25</v>
      </c>
      <c r="I1112" s="14">
        <v>0</v>
      </c>
      <c r="J1112" s="346">
        <f t="shared" si="69"/>
        <v>88</v>
      </c>
      <c r="K1112" s="328" t="str">
        <f t="shared" si="70"/>
        <v>Tốt</v>
      </c>
      <c r="L1112" s="329" t="s">
        <v>2326</v>
      </c>
      <c r="M1112" s="14" t="s">
        <v>2327</v>
      </c>
      <c r="N1112" s="322" t="s">
        <v>1996</v>
      </c>
      <c r="O1112" s="72"/>
    </row>
    <row r="1113" spans="1:15">
      <c r="A1113" s="14">
        <v>197</v>
      </c>
      <c r="B1113" s="14" t="s">
        <v>2397</v>
      </c>
      <c r="C1113" s="354" t="s">
        <v>2398</v>
      </c>
      <c r="D1113" s="14" t="s">
        <v>2325</v>
      </c>
      <c r="E1113" s="14">
        <v>20</v>
      </c>
      <c r="F1113" s="14">
        <v>22</v>
      </c>
      <c r="G1113" s="14">
        <v>20</v>
      </c>
      <c r="H1113" s="14">
        <v>20</v>
      </c>
      <c r="I1113" s="14">
        <v>0</v>
      </c>
      <c r="J1113" s="346">
        <f t="shared" si="69"/>
        <v>82</v>
      </c>
      <c r="K1113" s="328" t="str">
        <f t="shared" si="70"/>
        <v>Tốt</v>
      </c>
      <c r="L1113" s="329" t="s">
        <v>2326</v>
      </c>
      <c r="M1113" s="14" t="s">
        <v>2327</v>
      </c>
      <c r="N1113" s="322" t="s">
        <v>1996</v>
      </c>
      <c r="O1113" s="72"/>
    </row>
    <row r="1114" spans="1:15">
      <c r="A1114" s="14">
        <v>198</v>
      </c>
      <c r="B1114" s="14" t="s">
        <v>2399</v>
      </c>
      <c r="C1114" s="354" t="s">
        <v>2400</v>
      </c>
      <c r="D1114" s="14" t="s">
        <v>2325</v>
      </c>
      <c r="E1114" s="14">
        <v>20</v>
      </c>
      <c r="F1114" s="14">
        <v>25</v>
      </c>
      <c r="G1114" s="14">
        <v>20</v>
      </c>
      <c r="H1114" s="14">
        <v>25</v>
      </c>
      <c r="I1114" s="14">
        <v>3</v>
      </c>
      <c r="J1114" s="346">
        <f t="shared" si="69"/>
        <v>93</v>
      </c>
      <c r="K1114" s="328" t="str">
        <f t="shared" si="70"/>
        <v>Xuất sắc</v>
      </c>
      <c r="L1114" s="329" t="s">
        <v>2326</v>
      </c>
      <c r="M1114" s="14" t="s">
        <v>2327</v>
      </c>
      <c r="N1114" s="322" t="s">
        <v>1996</v>
      </c>
      <c r="O1114" s="72"/>
    </row>
    <row r="1115" spans="1:15">
      <c r="A1115" s="14">
        <v>199</v>
      </c>
      <c r="B1115" s="14" t="s">
        <v>2401</v>
      </c>
      <c r="C1115" s="354" t="s">
        <v>2402</v>
      </c>
      <c r="D1115" s="14" t="s">
        <v>2325</v>
      </c>
      <c r="E1115" s="14">
        <v>20</v>
      </c>
      <c r="F1115" s="14">
        <v>25</v>
      </c>
      <c r="G1115" s="14">
        <v>20</v>
      </c>
      <c r="H1115" s="14">
        <v>25</v>
      </c>
      <c r="I1115" s="14">
        <v>0</v>
      </c>
      <c r="J1115" s="346">
        <f t="shared" si="69"/>
        <v>90</v>
      </c>
      <c r="K1115" s="328" t="str">
        <f t="shared" si="70"/>
        <v>Xuất sắc</v>
      </c>
      <c r="L1115" s="329" t="s">
        <v>2326</v>
      </c>
      <c r="M1115" s="14" t="s">
        <v>2327</v>
      </c>
      <c r="N1115" s="322" t="s">
        <v>1996</v>
      </c>
      <c r="O1115" s="72"/>
    </row>
    <row r="1116" spans="1:15">
      <c r="A1116" s="14">
        <v>200</v>
      </c>
      <c r="B1116" s="14" t="s">
        <v>2403</v>
      </c>
      <c r="C1116" s="354" t="s">
        <v>2404</v>
      </c>
      <c r="D1116" s="14" t="s">
        <v>2325</v>
      </c>
      <c r="E1116" s="14">
        <v>20</v>
      </c>
      <c r="F1116" s="14">
        <v>22</v>
      </c>
      <c r="G1116" s="14">
        <v>20</v>
      </c>
      <c r="H1116" s="14">
        <v>22</v>
      </c>
      <c r="I1116" s="14">
        <v>3</v>
      </c>
      <c r="J1116" s="346">
        <f t="shared" si="69"/>
        <v>87</v>
      </c>
      <c r="K1116" s="328" t="str">
        <f t="shared" si="70"/>
        <v>Tốt</v>
      </c>
      <c r="L1116" s="329" t="s">
        <v>2326</v>
      </c>
      <c r="M1116" s="14" t="s">
        <v>2327</v>
      </c>
      <c r="N1116" s="322" t="s">
        <v>1996</v>
      </c>
      <c r="O1116" s="72"/>
    </row>
    <row r="1117" spans="1:15">
      <c r="A1117" s="14">
        <v>201</v>
      </c>
      <c r="B1117" s="14" t="s">
        <v>2405</v>
      </c>
      <c r="C1117" s="354" t="s">
        <v>2406</v>
      </c>
      <c r="D1117" s="14" t="s">
        <v>2325</v>
      </c>
      <c r="E1117" s="14">
        <v>20</v>
      </c>
      <c r="F1117" s="14">
        <v>22</v>
      </c>
      <c r="G1117" s="14">
        <v>20</v>
      </c>
      <c r="H1117" s="14">
        <v>22</v>
      </c>
      <c r="I1117" s="14">
        <v>3</v>
      </c>
      <c r="J1117" s="346">
        <f t="shared" ref="J1117:J1138" si="71">I1117+H1117+G1117+F1117+E1117</f>
        <v>87</v>
      </c>
      <c r="K1117" s="328" t="str">
        <f t="shared" si="70"/>
        <v>Tốt</v>
      </c>
      <c r="L1117" s="329" t="s">
        <v>2326</v>
      </c>
      <c r="M1117" s="14" t="s">
        <v>2327</v>
      </c>
      <c r="N1117" s="322" t="s">
        <v>1996</v>
      </c>
      <c r="O1117" s="72"/>
    </row>
    <row r="1118" spans="1:15">
      <c r="A1118" s="14">
        <v>202</v>
      </c>
      <c r="B1118" s="14" t="s">
        <v>2407</v>
      </c>
      <c r="C1118" s="354" t="s">
        <v>2408</v>
      </c>
      <c r="D1118" s="14" t="s">
        <v>2325</v>
      </c>
      <c r="E1118" s="14">
        <v>20</v>
      </c>
      <c r="F1118" s="14">
        <v>25</v>
      </c>
      <c r="G1118" s="14">
        <v>20</v>
      </c>
      <c r="H1118" s="14">
        <v>22</v>
      </c>
      <c r="I1118" s="14">
        <v>3</v>
      </c>
      <c r="J1118" s="346">
        <f t="shared" si="71"/>
        <v>90</v>
      </c>
      <c r="K1118" s="328" t="str">
        <f t="shared" si="70"/>
        <v>Xuất sắc</v>
      </c>
      <c r="L1118" s="329" t="s">
        <v>2326</v>
      </c>
      <c r="M1118" s="14" t="s">
        <v>2327</v>
      </c>
      <c r="N1118" s="322" t="s">
        <v>1996</v>
      </c>
      <c r="O1118" s="72"/>
    </row>
    <row r="1119" spans="1:15">
      <c r="A1119" s="14">
        <v>203</v>
      </c>
      <c r="B1119" s="14" t="s">
        <v>2409</v>
      </c>
      <c r="C1119" s="354" t="s">
        <v>2410</v>
      </c>
      <c r="D1119" s="14" t="s">
        <v>2325</v>
      </c>
      <c r="E1119" s="14">
        <v>20</v>
      </c>
      <c r="F1119" s="14">
        <v>25</v>
      </c>
      <c r="G1119" s="14">
        <v>20</v>
      </c>
      <c r="H1119" s="14">
        <v>22</v>
      </c>
      <c r="I1119" s="14">
        <v>3</v>
      </c>
      <c r="J1119" s="346">
        <f t="shared" si="71"/>
        <v>90</v>
      </c>
      <c r="K1119" s="328" t="str">
        <f t="shared" si="70"/>
        <v>Xuất sắc</v>
      </c>
      <c r="L1119" s="329" t="s">
        <v>2326</v>
      </c>
      <c r="M1119" s="14" t="s">
        <v>2327</v>
      </c>
      <c r="N1119" s="322" t="s">
        <v>1996</v>
      </c>
      <c r="O1119" s="72"/>
    </row>
    <row r="1120" spans="1:15">
      <c r="A1120" s="14">
        <v>204</v>
      </c>
      <c r="B1120" s="14" t="s">
        <v>2411</v>
      </c>
      <c r="C1120" s="354" t="s">
        <v>2412</v>
      </c>
      <c r="D1120" s="14" t="s">
        <v>2325</v>
      </c>
      <c r="E1120" s="14">
        <v>20</v>
      </c>
      <c r="F1120" s="14">
        <v>22</v>
      </c>
      <c r="G1120" s="14">
        <v>20</v>
      </c>
      <c r="H1120" s="14">
        <v>22</v>
      </c>
      <c r="I1120" s="14">
        <v>3</v>
      </c>
      <c r="J1120" s="346">
        <f t="shared" si="71"/>
        <v>87</v>
      </c>
      <c r="K1120" s="328" t="str">
        <f t="shared" si="70"/>
        <v>Tốt</v>
      </c>
      <c r="L1120" s="329" t="s">
        <v>2326</v>
      </c>
      <c r="M1120" s="14" t="s">
        <v>2327</v>
      </c>
      <c r="N1120" s="322" t="s">
        <v>1996</v>
      </c>
      <c r="O1120" s="72"/>
    </row>
    <row r="1121" spans="1:15">
      <c r="A1121" s="14">
        <v>205</v>
      </c>
      <c r="B1121" s="14" t="s">
        <v>2413</v>
      </c>
      <c r="C1121" s="354" t="s">
        <v>2414</v>
      </c>
      <c r="D1121" s="14" t="s">
        <v>2325</v>
      </c>
      <c r="E1121" s="14">
        <v>20</v>
      </c>
      <c r="F1121" s="14">
        <v>20</v>
      </c>
      <c r="G1121" s="14">
        <v>20</v>
      </c>
      <c r="H1121" s="14">
        <v>25</v>
      </c>
      <c r="I1121" s="14">
        <v>3</v>
      </c>
      <c r="J1121" s="346">
        <f t="shared" si="71"/>
        <v>88</v>
      </c>
      <c r="K1121" s="328" t="str">
        <f t="shared" si="70"/>
        <v>Tốt</v>
      </c>
      <c r="L1121" s="329" t="s">
        <v>2326</v>
      </c>
      <c r="M1121" s="14" t="s">
        <v>2327</v>
      </c>
      <c r="N1121" s="322" t="s">
        <v>1996</v>
      </c>
      <c r="O1121" s="72"/>
    </row>
    <row r="1122" spans="1:15">
      <c r="A1122" s="14">
        <v>206</v>
      </c>
      <c r="B1122" s="14" t="s">
        <v>2415</v>
      </c>
      <c r="C1122" s="354" t="s">
        <v>2416</v>
      </c>
      <c r="D1122" s="14" t="s">
        <v>2325</v>
      </c>
      <c r="E1122" s="14">
        <v>20</v>
      </c>
      <c r="F1122" s="14">
        <v>25</v>
      </c>
      <c r="G1122" s="14">
        <v>20</v>
      </c>
      <c r="H1122" s="14">
        <v>22</v>
      </c>
      <c r="I1122" s="14">
        <v>3</v>
      </c>
      <c r="J1122" s="346">
        <f t="shared" si="71"/>
        <v>90</v>
      </c>
      <c r="K1122" s="328" t="str">
        <f t="shared" si="70"/>
        <v>Xuất sắc</v>
      </c>
      <c r="L1122" s="329" t="s">
        <v>2326</v>
      </c>
      <c r="M1122" s="14" t="s">
        <v>2327</v>
      </c>
      <c r="N1122" s="322" t="s">
        <v>1996</v>
      </c>
      <c r="O1122" s="72"/>
    </row>
    <row r="1123" spans="1:15">
      <c r="A1123" s="14">
        <v>207</v>
      </c>
      <c r="B1123" s="14" t="s">
        <v>2417</v>
      </c>
      <c r="C1123" s="354" t="s">
        <v>2418</v>
      </c>
      <c r="D1123" s="14" t="s">
        <v>2419</v>
      </c>
      <c r="E1123" s="14">
        <v>20</v>
      </c>
      <c r="F1123" s="14">
        <v>20</v>
      </c>
      <c r="G1123" s="14">
        <v>20</v>
      </c>
      <c r="H1123" s="14">
        <v>20</v>
      </c>
      <c r="I1123" s="14">
        <v>0</v>
      </c>
      <c r="J1123" s="346">
        <f t="shared" si="71"/>
        <v>80</v>
      </c>
      <c r="K1123" s="328" t="str">
        <f t="shared" si="70"/>
        <v>Tốt</v>
      </c>
      <c r="L1123" s="329" t="s">
        <v>2326</v>
      </c>
      <c r="M1123" s="14" t="s">
        <v>2327</v>
      </c>
      <c r="N1123" s="322" t="s">
        <v>1996</v>
      </c>
      <c r="O1123" s="72"/>
    </row>
    <row r="1124" spans="1:15">
      <c r="A1124" s="14">
        <v>208</v>
      </c>
      <c r="B1124" s="14" t="s">
        <v>2420</v>
      </c>
      <c r="C1124" s="354" t="s">
        <v>2421</v>
      </c>
      <c r="D1124" s="14" t="s">
        <v>2422</v>
      </c>
      <c r="E1124" s="14">
        <v>20</v>
      </c>
      <c r="F1124" s="14">
        <v>20</v>
      </c>
      <c r="G1124" s="14">
        <v>20</v>
      </c>
      <c r="H1124" s="14">
        <v>20</v>
      </c>
      <c r="I1124" s="14">
        <v>0</v>
      </c>
      <c r="J1124" s="346">
        <f t="shared" si="71"/>
        <v>80</v>
      </c>
      <c r="K1124" s="328" t="str">
        <f t="shared" si="70"/>
        <v>Tốt</v>
      </c>
      <c r="L1124" s="329" t="s">
        <v>2326</v>
      </c>
      <c r="M1124" s="14" t="s">
        <v>2327</v>
      </c>
      <c r="N1124" s="322" t="s">
        <v>1996</v>
      </c>
      <c r="O1124" s="72"/>
    </row>
    <row r="1125" spans="1:15">
      <c r="A1125" s="14">
        <v>209</v>
      </c>
      <c r="B1125" s="14" t="s">
        <v>2423</v>
      </c>
      <c r="C1125" s="354" t="s">
        <v>2424</v>
      </c>
      <c r="D1125" s="14" t="s">
        <v>2425</v>
      </c>
      <c r="E1125" s="14">
        <v>17</v>
      </c>
      <c r="F1125" s="14">
        <v>25</v>
      </c>
      <c r="G1125" s="14">
        <v>20</v>
      </c>
      <c r="H1125" s="14">
        <v>25</v>
      </c>
      <c r="I1125" s="14">
        <v>0</v>
      </c>
      <c r="J1125" s="346">
        <f t="shared" si="71"/>
        <v>87</v>
      </c>
      <c r="K1125" s="328" t="str">
        <f t="shared" ref="K1125:K1138" si="72">IF(J1125&gt;=90,"Xuất sắc",IF(J1125&gt;=80,"Tốt",IF(J1125&gt;=65,"Khá",IF(J1125&gt;=50,"TB",IF(J1125&gt;=35,"Yếu", "Kém")))))</f>
        <v>Tốt</v>
      </c>
      <c r="L1125" s="329" t="s">
        <v>2426</v>
      </c>
      <c r="M1125" s="14" t="s">
        <v>2427</v>
      </c>
      <c r="N1125" s="322" t="s">
        <v>1996</v>
      </c>
      <c r="O1125" s="72"/>
    </row>
    <row r="1126" spans="1:15">
      <c r="A1126" s="14">
        <v>210</v>
      </c>
      <c r="B1126" s="14" t="s">
        <v>2428</v>
      </c>
      <c r="C1126" s="354" t="s">
        <v>2429</v>
      </c>
      <c r="D1126" s="14" t="s">
        <v>2425</v>
      </c>
      <c r="E1126" s="14">
        <v>18</v>
      </c>
      <c r="F1126" s="14">
        <v>25</v>
      </c>
      <c r="G1126" s="14">
        <v>20</v>
      </c>
      <c r="H1126" s="14">
        <v>25</v>
      </c>
      <c r="I1126" s="14">
        <v>0</v>
      </c>
      <c r="J1126" s="346">
        <f t="shared" si="71"/>
        <v>88</v>
      </c>
      <c r="K1126" s="328" t="str">
        <f t="shared" si="72"/>
        <v>Tốt</v>
      </c>
      <c r="L1126" s="329" t="s">
        <v>2426</v>
      </c>
      <c r="M1126" s="14" t="s">
        <v>2427</v>
      </c>
      <c r="N1126" s="322" t="s">
        <v>1996</v>
      </c>
      <c r="O1126" s="72"/>
    </row>
    <row r="1127" spans="1:15">
      <c r="A1127" s="14">
        <v>211</v>
      </c>
      <c r="B1127" s="14" t="s">
        <v>2430</v>
      </c>
      <c r="C1127" s="354" t="s">
        <v>2431</v>
      </c>
      <c r="D1127" s="14" t="s">
        <v>2425</v>
      </c>
      <c r="E1127" s="14">
        <v>17</v>
      </c>
      <c r="F1127" s="14">
        <v>25</v>
      </c>
      <c r="G1127" s="14">
        <v>20</v>
      </c>
      <c r="H1127" s="14">
        <v>25</v>
      </c>
      <c r="I1127" s="14">
        <v>5</v>
      </c>
      <c r="J1127" s="346">
        <f t="shared" si="71"/>
        <v>92</v>
      </c>
      <c r="K1127" s="328" t="str">
        <f t="shared" si="72"/>
        <v>Xuất sắc</v>
      </c>
      <c r="L1127" s="329" t="s">
        <v>2426</v>
      </c>
      <c r="M1127" s="14" t="s">
        <v>2427</v>
      </c>
      <c r="N1127" s="322" t="s">
        <v>1996</v>
      </c>
      <c r="O1127" s="72"/>
    </row>
    <row r="1128" spans="1:15">
      <c r="A1128" s="14">
        <v>212</v>
      </c>
      <c r="B1128" s="14" t="s">
        <v>2432</v>
      </c>
      <c r="C1128" s="354" t="s">
        <v>2433</v>
      </c>
      <c r="D1128" s="14" t="s">
        <v>2425</v>
      </c>
      <c r="E1128" s="14">
        <v>18</v>
      </c>
      <c r="F1128" s="14">
        <v>25</v>
      </c>
      <c r="G1128" s="14">
        <v>20</v>
      </c>
      <c r="H1128" s="14">
        <v>25</v>
      </c>
      <c r="I1128" s="14">
        <v>0</v>
      </c>
      <c r="J1128" s="346">
        <f t="shared" si="71"/>
        <v>88</v>
      </c>
      <c r="K1128" s="328" t="str">
        <f t="shared" si="72"/>
        <v>Tốt</v>
      </c>
      <c r="L1128" s="329" t="s">
        <v>2426</v>
      </c>
      <c r="M1128" s="14" t="s">
        <v>2427</v>
      </c>
      <c r="N1128" s="322" t="s">
        <v>1996</v>
      </c>
      <c r="O1128" s="72"/>
    </row>
    <row r="1129" spans="1:15">
      <c r="A1129" s="14">
        <v>213</v>
      </c>
      <c r="B1129" s="14" t="s">
        <v>2434</v>
      </c>
      <c r="C1129" s="354" t="s">
        <v>2435</v>
      </c>
      <c r="D1129" s="14" t="s">
        <v>2425</v>
      </c>
      <c r="E1129" s="14">
        <v>18</v>
      </c>
      <c r="F1129" s="14">
        <v>25</v>
      </c>
      <c r="G1129" s="14">
        <v>20</v>
      </c>
      <c r="H1129" s="14">
        <v>25</v>
      </c>
      <c r="I1129" s="14">
        <v>0</v>
      </c>
      <c r="J1129" s="346">
        <f t="shared" si="71"/>
        <v>88</v>
      </c>
      <c r="K1129" s="328" t="str">
        <f t="shared" si="72"/>
        <v>Tốt</v>
      </c>
      <c r="L1129" s="329" t="s">
        <v>2426</v>
      </c>
      <c r="M1129" s="14" t="s">
        <v>2427</v>
      </c>
      <c r="N1129" s="322" t="s">
        <v>1996</v>
      </c>
      <c r="O1129" s="72"/>
    </row>
    <row r="1130" spans="1:15">
      <c r="A1130" s="14">
        <v>214</v>
      </c>
      <c r="B1130" s="14" t="s">
        <v>2436</v>
      </c>
      <c r="C1130" s="354" t="s">
        <v>2437</v>
      </c>
      <c r="D1130" s="14" t="s">
        <v>2425</v>
      </c>
      <c r="E1130" s="14">
        <v>18</v>
      </c>
      <c r="F1130" s="14">
        <v>25</v>
      </c>
      <c r="G1130" s="14">
        <v>20</v>
      </c>
      <c r="H1130" s="14">
        <v>25</v>
      </c>
      <c r="I1130" s="14">
        <v>0</v>
      </c>
      <c r="J1130" s="346">
        <f t="shared" si="71"/>
        <v>88</v>
      </c>
      <c r="K1130" s="328" t="str">
        <f t="shared" si="72"/>
        <v>Tốt</v>
      </c>
      <c r="L1130" s="329" t="s">
        <v>2426</v>
      </c>
      <c r="M1130" s="14" t="s">
        <v>2427</v>
      </c>
      <c r="N1130" s="322" t="s">
        <v>1996</v>
      </c>
      <c r="O1130" s="72"/>
    </row>
    <row r="1131" spans="1:15">
      <c r="A1131" s="14">
        <v>215</v>
      </c>
      <c r="B1131" s="14" t="s">
        <v>2438</v>
      </c>
      <c r="C1131" s="354" t="s">
        <v>2439</v>
      </c>
      <c r="D1131" s="14" t="s">
        <v>2425</v>
      </c>
      <c r="E1131" s="14">
        <v>17</v>
      </c>
      <c r="F1131" s="14">
        <v>25</v>
      </c>
      <c r="G1131" s="14">
        <v>20</v>
      </c>
      <c r="H1131" s="14">
        <v>25</v>
      </c>
      <c r="I1131" s="14">
        <v>0</v>
      </c>
      <c r="J1131" s="346">
        <f t="shared" si="71"/>
        <v>87</v>
      </c>
      <c r="K1131" s="328" t="str">
        <f t="shared" si="72"/>
        <v>Tốt</v>
      </c>
      <c r="L1131" s="329" t="s">
        <v>2426</v>
      </c>
      <c r="M1131" s="14" t="s">
        <v>2427</v>
      </c>
      <c r="N1131" s="322" t="s">
        <v>1996</v>
      </c>
      <c r="O1131" s="72"/>
    </row>
    <row r="1132" spans="1:15">
      <c r="A1132" s="14">
        <v>216</v>
      </c>
      <c r="B1132" s="14" t="s">
        <v>2440</v>
      </c>
      <c r="C1132" s="354" t="s">
        <v>2441</v>
      </c>
      <c r="D1132" s="14" t="s">
        <v>2425</v>
      </c>
      <c r="E1132" s="14">
        <v>19</v>
      </c>
      <c r="F1132" s="14">
        <v>25</v>
      </c>
      <c r="G1132" s="14">
        <v>20</v>
      </c>
      <c r="H1132" s="14">
        <v>25</v>
      </c>
      <c r="I1132" s="14">
        <v>10</v>
      </c>
      <c r="J1132" s="346">
        <f t="shared" si="71"/>
        <v>99</v>
      </c>
      <c r="K1132" s="328" t="str">
        <f t="shared" si="72"/>
        <v>Xuất sắc</v>
      </c>
      <c r="L1132" s="329" t="s">
        <v>2426</v>
      </c>
      <c r="M1132" s="14" t="s">
        <v>2427</v>
      </c>
      <c r="N1132" s="322" t="s">
        <v>1996</v>
      </c>
      <c r="O1132" s="72"/>
    </row>
    <row r="1133" spans="1:15">
      <c r="A1133" s="14">
        <v>217</v>
      </c>
      <c r="B1133" s="14" t="s">
        <v>2442</v>
      </c>
      <c r="C1133" s="354" t="s">
        <v>2443</v>
      </c>
      <c r="D1133" s="14" t="s">
        <v>2425</v>
      </c>
      <c r="E1133" s="14">
        <v>17</v>
      </c>
      <c r="F1133" s="14">
        <v>25</v>
      </c>
      <c r="G1133" s="14">
        <v>20</v>
      </c>
      <c r="H1133" s="14">
        <v>25</v>
      </c>
      <c r="I1133" s="14">
        <v>0</v>
      </c>
      <c r="J1133" s="346">
        <f t="shared" si="71"/>
        <v>87</v>
      </c>
      <c r="K1133" s="328" t="str">
        <f t="shared" si="72"/>
        <v>Tốt</v>
      </c>
      <c r="L1133" s="329" t="s">
        <v>2426</v>
      </c>
      <c r="M1133" s="14" t="s">
        <v>2427</v>
      </c>
      <c r="N1133" s="322" t="s">
        <v>1996</v>
      </c>
      <c r="O1133" s="72"/>
    </row>
    <row r="1134" spans="1:15">
      <c r="A1134" s="14">
        <v>218</v>
      </c>
      <c r="B1134" s="14" t="s">
        <v>2444</v>
      </c>
      <c r="C1134" s="354" t="s">
        <v>2445</v>
      </c>
      <c r="D1134" s="14" t="s">
        <v>2425</v>
      </c>
      <c r="E1134" s="14">
        <v>18</v>
      </c>
      <c r="F1134" s="14">
        <v>25</v>
      </c>
      <c r="G1134" s="14">
        <v>20</v>
      </c>
      <c r="H1134" s="14">
        <v>25</v>
      </c>
      <c r="I1134" s="14">
        <v>0</v>
      </c>
      <c r="J1134" s="346">
        <f t="shared" si="71"/>
        <v>88</v>
      </c>
      <c r="K1134" s="328" t="str">
        <f t="shared" si="72"/>
        <v>Tốt</v>
      </c>
      <c r="L1134" s="329" t="s">
        <v>2426</v>
      </c>
      <c r="M1134" s="14" t="s">
        <v>2427</v>
      </c>
      <c r="N1134" s="322" t="s">
        <v>1996</v>
      </c>
      <c r="O1134" s="72"/>
    </row>
    <row r="1135" spans="1:15">
      <c r="A1135" s="14">
        <v>219</v>
      </c>
      <c r="B1135" s="14" t="s">
        <v>2446</v>
      </c>
      <c r="C1135" s="354" t="s">
        <v>2447</v>
      </c>
      <c r="D1135" s="14" t="s">
        <v>2425</v>
      </c>
      <c r="E1135" s="14">
        <v>17</v>
      </c>
      <c r="F1135" s="14">
        <v>25</v>
      </c>
      <c r="G1135" s="14">
        <v>20</v>
      </c>
      <c r="H1135" s="14">
        <v>25</v>
      </c>
      <c r="I1135" s="14">
        <v>0</v>
      </c>
      <c r="J1135" s="346">
        <f t="shared" si="71"/>
        <v>87</v>
      </c>
      <c r="K1135" s="328" t="str">
        <f t="shared" si="72"/>
        <v>Tốt</v>
      </c>
      <c r="L1135" s="329" t="s">
        <v>2426</v>
      </c>
      <c r="M1135" s="14" t="s">
        <v>2427</v>
      </c>
      <c r="N1135" s="322" t="s">
        <v>1996</v>
      </c>
      <c r="O1135" s="72"/>
    </row>
    <row r="1136" spans="1:15">
      <c r="A1136" s="14">
        <v>220</v>
      </c>
      <c r="B1136" s="14" t="s">
        <v>2448</v>
      </c>
      <c r="C1136" s="354" t="s">
        <v>2449</v>
      </c>
      <c r="D1136" s="14" t="s">
        <v>2425</v>
      </c>
      <c r="E1136" s="14">
        <v>18</v>
      </c>
      <c r="F1136" s="14">
        <v>25</v>
      </c>
      <c r="G1136" s="14">
        <v>20</v>
      </c>
      <c r="H1136" s="14">
        <v>25</v>
      </c>
      <c r="I1136" s="14">
        <v>0</v>
      </c>
      <c r="J1136" s="346">
        <f t="shared" si="71"/>
        <v>88</v>
      </c>
      <c r="K1136" s="328" t="str">
        <f t="shared" si="72"/>
        <v>Tốt</v>
      </c>
      <c r="L1136" s="329" t="s">
        <v>2426</v>
      </c>
      <c r="M1136" s="14" t="s">
        <v>2427</v>
      </c>
      <c r="N1136" s="322" t="s">
        <v>1996</v>
      </c>
      <c r="O1136" s="72"/>
    </row>
    <row r="1137" spans="1:15">
      <c r="A1137" s="14">
        <v>221</v>
      </c>
      <c r="B1137" s="14" t="s">
        <v>2450</v>
      </c>
      <c r="C1137" s="354" t="s">
        <v>2451</v>
      </c>
      <c r="D1137" s="14" t="s">
        <v>2425</v>
      </c>
      <c r="E1137" s="14">
        <v>18</v>
      </c>
      <c r="F1137" s="14">
        <v>25</v>
      </c>
      <c r="G1137" s="14">
        <v>20</v>
      </c>
      <c r="H1137" s="14">
        <v>25</v>
      </c>
      <c r="I1137" s="14">
        <v>0</v>
      </c>
      <c r="J1137" s="346">
        <f t="shared" si="71"/>
        <v>88</v>
      </c>
      <c r="K1137" s="328" t="str">
        <f t="shared" si="72"/>
        <v>Tốt</v>
      </c>
      <c r="L1137" s="329" t="s">
        <v>2426</v>
      </c>
      <c r="M1137" s="14" t="s">
        <v>2427</v>
      </c>
      <c r="N1137" s="322" t="s">
        <v>1996</v>
      </c>
      <c r="O1137" s="72"/>
    </row>
    <row r="1138" spans="1:15">
      <c r="A1138" s="15">
        <v>222</v>
      </c>
      <c r="B1138" s="15" t="s">
        <v>2452</v>
      </c>
      <c r="C1138" s="372" t="s">
        <v>2453</v>
      </c>
      <c r="D1138" s="15" t="s">
        <v>2425</v>
      </c>
      <c r="E1138" s="15">
        <v>18</v>
      </c>
      <c r="F1138" s="15">
        <v>25</v>
      </c>
      <c r="G1138" s="15">
        <v>20</v>
      </c>
      <c r="H1138" s="15">
        <v>25</v>
      </c>
      <c r="I1138" s="15">
        <v>0</v>
      </c>
      <c r="J1138" s="373">
        <f t="shared" si="71"/>
        <v>88</v>
      </c>
      <c r="K1138" s="374" t="str">
        <f t="shared" si="72"/>
        <v>Tốt</v>
      </c>
      <c r="L1138" s="375" t="s">
        <v>2426</v>
      </c>
      <c r="M1138" s="15" t="s">
        <v>2427</v>
      </c>
      <c r="N1138" s="322" t="s">
        <v>1996</v>
      </c>
      <c r="O1138" s="72"/>
    </row>
    <row r="1139" spans="1:15" ht="17.25" customHeight="1">
      <c r="A1139" s="125">
        <v>1</v>
      </c>
      <c r="B1139" s="376" t="s">
        <v>2454</v>
      </c>
      <c r="C1139" s="377" t="s">
        <v>2455</v>
      </c>
      <c r="D1139" s="378" t="s">
        <v>2456</v>
      </c>
      <c r="E1139" s="379">
        <v>17</v>
      </c>
      <c r="F1139" s="379">
        <v>19</v>
      </c>
      <c r="G1139" s="379">
        <v>18</v>
      </c>
      <c r="H1139" s="379">
        <v>18</v>
      </c>
      <c r="I1139" s="380">
        <v>8</v>
      </c>
      <c r="J1139" s="379">
        <v>80</v>
      </c>
      <c r="K1139" s="376" t="s">
        <v>7</v>
      </c>
      <c r="L1139" s="381" t="s">
        <v>2457</v>
      </c>
      <c r="M1139" s="381" t="s">
        <v>2458</v>
      </c>
      <c r="N1139" s="389" t="s">
        <v>2519</v>
      </c>
      <c r="O1139" s="390"/>
    </row>
    <row r="1140" spans="1:15" ht="17.25" customHeight="1">
      <c r="A1140" s="125">
        <v>2</v>
      </c>
      <c r="B1140" s="376" t="s">
        <v>2459</v>
      </c>
      <c r="C1140" s="377" t="s">
        <v>2460</v>
      </c>
      <c r="D1140" s="378" t="s">
        <v>2456</v>
      </c>
      <c r="E1140" s="379">
        <v>19</v>
      </c>
      <c r="F1140" s="379">
        <v>17</v>
      </c>
      <c r="G1140" s="379">
        <v>17</v>
      </c>
      <c r="H1140" s="379">
        <v>19</v>
      </c>
      <c r="I1140" s="380">
        <v>8</v>
      </c>
      <c r="J1140" s="379">
        <v>80</v>
      </c>
      <c r="K1140" s="376" t="s">
        <v>7</v>
      </c>
      <c r="L1140" s="381" t="s">
        <v>2457</v>
      </c>
      <c r="M1140" s="381" t="s">
        <v>2458</v>
      </c>
      <c r="N1140" s="389" t="s">
        <v>2519</v>
      </c>
      <c r="O1140" s="390"/>
    </row>
    <row r="1141" spans="1:15" ht="17.25" customHeight="1">
      <c r="A1141" s="125">
        <v>3</v>
      </c>
      <c r="B1141" s="376" t="s">
        <v>2461</v>
      </c>
      <c r="C1141" s="377" t="s">
        <v>2462</v>
      </c>
      <c r="D1141" s="378" t="s">
        <v>2456</v>
      </c>
      <c r="E1141" s="379">
        <v>18</v>
      </c>
      <c r="F1141" s="379">
        <v>18</v>
      </c>
      <c r="G1141" s="379">
        <v>18</v>
      </c>
      <c r="H1141" s="379">
        <v>21</v>
      </c>
      <c r="I1141" s="380">
        <v>8</v>
      </c>
      <c r="J1141" s="379">
        <v>83</v>
      </c>
      <c r="K1141" s="376" t="s">
        <v>7</v>
      </c>
      <c r="L1141" s="381" t="s">
        <v>2457</v>
      </c>
      <c r="M1141" s="381" t="s">
        <v>2458</v>
      </c>
      <c r="N1141" s="389" t="s">
        <v>2519</v>
      </c>
      <c r="O1141" s="390"/>
    </row>
    <row r="1142" spans="1:15" ht="17.25" customHeight="1">
      <c r="A1142" s="125">
        <v>4</v>
      </c>
      <c r="B1142" s="376" t="s">
        <v>2463</v>
      </c>
      <c r="C1142" s="377" t="s">
        <v>2464</v>
      </c>
      <c r="D1142" s="378" t="s">
        <v>2465</v>
      </c>
      <c r="E1142" s="379">
        <v>18</v>
      </c>
      <c r="F1142" s="379">
        <v>18</v>
      </c>
      <c r="G1142" s="379">
        <v>18</v>
      </c>
      <c r="H1142" s="379">
        <v>18</v>
      </c>
      <c r="I1142" s="380">
        <v>8</v>
      </c>
      <c r="J1142" s="379">
        <v>80</v>
      </c>
      <c r="K1142" s="376" t="s">
        <v>7</v>
      </c>
      <c r="L1142" s="381" t="s">
        <v>2457</v>
      </c>
      <c r="M1142" s="381" t="s">
        <v>2458</v>
      </c>
      <c r="N1142" s="389" t="s">
        <v>2519</v>
      </c>
      <c r="O1142" s="390" t="s">
        <v>267</v>
      </c>
    </row>
    <row r="1143" spans="1:15" ht="17.25" customHeight="1">
      <c r="A1143" s="125">
        <v>5</v>
      </c>
      <c r="B1143" s="376" t="s">
        <v>2466</v>
      </c>
      <c r="C1143" s="377" t="s">
        <v>2467</v>
      </c>
      <c r="D1143" s="378" t="s">
        <v>2465</v>
      </c>
      <c r="E1143" s="379">
        <v>18</v>
      </c>
      <c r="F1143" s="379">
        <v>20</v>
      </c>
      <c r="G1143" s="379">
        <v>18</v>
      </c>
      <c r="H1143" s="379">
        <v>23</v>
      </c>
      <c r="I1143" s="380">
        <v>8</v>
      </c>
      <c r="J1143" s="379">
        <v>87</v>
      </c>
      <c r="K1143" s="376" t="s">
        <v>7</v>
      </c>
      <c r="L1143" s="381" t="s">
        <v>2457</v>
      </c>
      <c r="M1143" s="381" t="s">
        <v>2458</v>
      </c>
      <c r="N1143" s="389" t="s">
        <v>2519</v>
      </c>
      <c r="O1143" s="390"/>
    </row>
    <row r="1144" spans="1:15" ht="17.25" customHeight="1">
      <c r="A1144" s="125">
        <v>6</v>
      </c>
      <c r="B1144" s="376" t="s">
        <v>2468</v>
      </c>
      <c r="C1144" s="377" t="s">
        <v>2469</v>
      </c>
      <c r="D1144" s="378" t="s">
        <v>2465</v>
      </c>
      <c r="E1144" s="379">
        <v>18</v>
      </c>
      <c r="F1144" s="379">
        <v>20</v>
      </c>
      <c r="G1144" s="379">
        <v>18</v>
      </c>
      <c r="H1144" s="379">
        <v>23</v>
      </c>
      <c r="I1144" s="380">
        <v>8</v>
      </c>
      <c r="J1144" s="379">
        <v>87</v>
      </c>
      <c r="K1144" s="376" t="s">
        <v>7</v>
      </c>
      <c r="L1144" s="381" t="s">
        <v>2457</v>
      </c>
      <c r="M1144" s="381" t="s">
        <v>2458</v>
      </c>
      <c r="N1144" s="389" t="s">
        <v>2519</v>
      </c>
      <c r="O1144" s="390"/>
    </row>
    <row r="1145" spans="1:15" ht="17.25" customHeight="1">
      <c r="A1145" s="125">
        <v>7</v>
      </c>
      <c r="B1145" s="376" t="s">
        <v>2470</v>
      </c>
      <c r="C1145" s="377" t="s">
        <v>2471</v>
      </c>
      <c r="D1145" s="378" t="s">
        <v>2472</v>
      </c>
      <c r="E1145" s="379">
        <v>17</v>
      </c>
      <c r="F1145" s="379">
        <v>17</v>
      </c>
      <c r="G1145" s="379">
        <v>16</v>
      </c>
      <c r="H1145" s="379">
        <v>16</v>
      </c>
      <c r="I1145" s="379">
        <v>7</v>
      </c>
      <c r="J1145" s="379">
        <v>73</v>
      </c>
      <c r="K1145" s="376" t="s">
        <v>8</v>
      </c>
      <c r="L1145" s="381" t="s">
        <v>2457</v>
      </c>
      <c r="M1145" s="381" t="s">
        <v>2458</v>
      </c>
      <c r="N1145" s="389" t="s">
        <v>2519</v>
      </c>
      <c r="O1145" s="390"/>
    </row>
    <row r="1146" spans="1:15" ht="17.25" customHeight="1">
      <c r="A1146" s="125">
        <v>8</v>
      </c>
      <c r="B1146" s="376" t="s">
        <v>2473</v>
      </c>
      <c r="C1146" s="377" t="s">
        <v>2474</v>
      </c>
      <c r="D1146" s="382" t="s">
        <v>2475</v>
      </c>
      <c r="E1146" s="379">
        <v>18</v>
      </c>
      <c r="F1146" s="379">
        <v>19</v>
      </c>
      <c r="G1146" s="379">
        <v>18</v>
      </c>
      <c r="H1146" s="379">
        <v>20</v>
      </c>
      <c r="I1146" s="379">
        <v>7</v>
      </c>
      <c r="J1146" s="379">
        <v>82</v>
      </c>
      <c r="K1146" s="376" t="s">
        <v>7</v>
      </c>
      <c r="L1146" s="381" t="s">
        <v>2457</v>
      </c>
      <c r="M1146" s="381" t="s">
        <v>2458</v>
      </c>
      <c r="N1146" s="389" t="s">
        <v>2519</v>
      </c>
      <c r="O1146" s="390"/>
    </row>
    <row r="1147" spans="1:15" ht="17.25" customHeight="1">
      <c r="A1147" s="125">
        <v>9</v>
      </c>
      <c r="B1147" s="376" t="s">
        <v>2476</v>
      </c>
      <c r="C1147" s="377" t="s">
        <v>2477</v>
      </c>
      <c r="D1147" s="382" t="s">
        <v>2475</v>
      </c>
      <c r="E1147" s="379">
        <v>17</v>
      </c>
      <c r="F1147" s="379">
        <v>19</v>
      </c>
      <c r="G1147" s="379">
        <v>18</v>
      </c>
      <c r="H1147" s="379">
        <v>19</v>
      </c>
      <c r="I1147" s="379">
        <v>7</v>
      </c>
      <c r="J1147" s="379">
        <v>80</v>
      </c>
      <c r="K1147" s="376" t="s">
        <v>7</v>
      </c>
      <c r="L1147" s="381" t="s">
        <v>2457</v>
      </c>
      <c r="M1147" s="381" t="s">
        <v>2458</v>
      </c>
      <c r="N1147" s="389" t="s">
        <v>2519</v>
      </c>
      <c r="O1147" s="390"/>
    </row>
    <row r="1148" spans="1:15" ht="17.25" customHeight="1">
      <c r="A1148" s="125">
        <v>10</v>
      </c>
      <c r="B1148" s="376" t="s">
        <v>2478</v>
      </c>
      <c r="C1148" s="377" t="s">
        <v>2479</v>
      </c>
      <c r="D1148" s="382" t="s">
        <v>2475</v>
      </c>
      <c r="E1148" s="379">
        <v>18</v>
      </c>
      <c r="F1148" s="379">
        <v>20</v>
      </c>
      <c r="G1148" s="379">
        <v>17</v>
      </c>
      <c r="H1148" s="379">
        <v>18</v>
      </c>
      <c r="I1148" s="379">
        <v>7</v>
      </c>
      <c r="J1148" s="379">
        <v>80</v>
      </c>
      <c r="K1148" s="376" t="s">
        <v>7</v>
      </c>
      <c r="L1148" s="381" t="s">
        <v>2457</v>
      </c>
      <c r="M1148" s="381" t="s">
        <v>2458</v>
      </c>
      <c r="N1148" s="389" t="s">
        <v>2519</v>
      </c>
      <c r="O1148" s="390"/>
    </row>
    <row r="1149" spans="1:15" ht="17.25" customHeight="1">
      <c r="A1149" s="125">
        <v>11</v>
      </c>
      <c r="B1149" s="376" t="s">
        <v>2480</v>
      </c>
      <c r="C1149" s="377" t="s">
        <v>2481</v>
      </c>
      <c r="D1149" s="382" t="s">
        <v>2475</v>
      </c>
      <c r="E1149" s="379">
        <v>17</v>
      </c>
      <c r="F1149" s="379">
        <v>18</v>
      </c>
      <c r="G1149" s="379">
        <v>17</v>
      </c>
      <c r="H1149" s="379">
        <v>20</v>
      </c>
      <c r="I1149" s="379">
        <v>8</v>
      </c>
      <c r="J1149" s="379">
        <v>80</v>
      </c>
      <c r="K1149" s="376" t="s">
        <v>7</v>
      </c>
      <c r="L1149" s="381" t="s">
        <v>2457</v>
      </c>
      <c r="M1149" s="381" t="s">
        <v>2458</v>
      </c>
      <c r="N1149" s="389" t="s">
        <v>2519</v>
      </c>
      <c r="O1149" s="390"/>
    </row>
    <row r="1150" spans="1:15" ht="17.25" customHeight="1">
      <c r="A1150" s="125">
        <v>12</v>
      </c>
      <c r="B1150" s="376" t="s">
        <v>2482</v>
      </c>
      <c r="C1150" s="383" t="s">
        <v>2483</v>
      </c>
      <c r="D1150" s="382" t="s">
        <v>2475</v>
      </c>
      <c r="E1150" s="379">
        <v>18</v>
      </c>
      <c r="F1150" s="379">
        <v>19</v>
      </c>
      <c r="G1150" s="379">
        <v>18</v>
      </c>
      <c r="H1150" s="379">
        <v>20</v>
      </c>
      <c r="I1150" s="379">
        <v>8</v>
      </c>
      <c r="J1150" s="379">
        <v>83</v>
      </c>
      <c r="K1150" s="376" t="s">
        <v>7</v>
      </c>
      <c r="L1150" s="381" t="s">
        <v>2457</v>
      </c>
      <c r="M1150" s="381" t="s">
        <v>2458</v>
      </c>
      <c r="N1150" s="389" t="s">
        <v>2519</v>
      </c>
      <c r="O1150" s="390"/>
    </row>
    <row r="1151" spans="1:15" ht="17.25" customHeight="1">
      <c r="A1151" s="125">
        <v>13</v>
      </c>
      <c r="B1151" s="376" t="s">
        <v>2484</v>
      </c>
      <c r="C1151" s="377" t="s">
        <v>2485</v>
      </c>
      <c r="D1151" s="378" t="s">
        <v>2486</v>
      </c>
      <c r="E1151" s="379">
        <v>17</v>
      </c>
      <c r="F1151" s="379">
        <v>18</v>
      </c>
      <c r="G1151" s="379">
        <v>18</v>
      </c>
      <c r="H1151" s="379">
        <v>16</v>
      </c>
      <c r="I1151" s="379">
        <v>7</v>
      </c>
      <c r="J1151" s="379">
        <v>76</v>
      </c>
      <c r="K1151" s="376" t="s">
        <v>8</v>
      </c>
      <c r="L1151" s="381" t="s">
        <v>2457</v>
      </c>
      <c r="M1151" s="381" t="s">
        <v>2458</v>
      </c>
      <c r="N1151" s="389" t="s">
        <v>2519</v>
      </c>
      <c r="O1151" s="390"/>
    </row>
    <row r="1152" spans="1:15" ht="17.25" customHeight="1">
      <c r="A1152" s="384">
        <v>14</v>
      </c>
      <c r="B1152" s="385" t="s">
        <v>2487</v>
      </c>
      <c r="C1152" s="386" t="s">
        <v>2488</v>
      </c>
      <c r="D1152" s="387" t="s">
        <v>2489</v>
      </c>
      <c r="E1152" s="379">
        <v>18</v>
      </c>
      <c r="F1152" s="379">
        <v>17</v>
      </c>
      <c r="G1152" s="379">
        <v>17</v>
      </c>
      <c r="H1152" s="379">
        <v>20</v>
      </c>
      <c r="I1152" s="379">
        <v>8</v>
      </c>
      <c r="J1152" s="379">
        <v>80</v>
      </c>
      <c r="K1152" s="376" t="s">
        <v>7</v>
      </c>
      <c r="L1152" s="381" t="s">
        <v>2457</v>
      </c>
      <c r="M1152" s="381" t="s">
        <v>2458</v>
      </c>
      <c r="N1152" s="389" t="s">
        <v>2519</v>
      </c>
      <c r="O1152" s="390"/>
    </row>
    <row r="1153" spans="1:15" ht="17.25" customHeight="1">
      <c r="A1153" s="384">
        <v>15</v>
      </c>
      <c r="B1153" s="385" t="s">
        <v>2490</v>
      </c>
      <c r="C1153" s="386" t="s">
        <v>2491</v>
      </c>
      <c r="D1153" s="387" t="s">
        <v>2489</v>
      </c>
      <c r="E1153" s="379">
        <v>18</v>
      </c>
      <c r="F1153" s="379">
        <v>18</v>
      </c>
      <c r="G1153" s="379">
        <v>17</v>
      </c>
      <c r="H1153" s="379">
        <v>20</v>
      </c>
      <c r="I1153" s="379">
        <v>7</v>
      </c>
      <c r="J1153" s="379">
        <v>80</v>
      </c>
      <c r="K1153" s="376" t="s">
        <v>7</v>
      </c>
      <c r="L1153" s="381" t="s">
        <v>2457</v>
      </c>
      <c r="M1153" s="381" t="s">
        <v>2458</v>
      </c>
      <c r="N1153" s="389" t="s">
        <v>2519</v>
      </c>
      <c r="O1153" s="390"/>
    </row>
    <row r="1154" spans="1:15" ht="17.25" customHeight="1">
      <c r="A1154" s="384">
        <v>16</v>
      </c>
      <c r="B1154" s="385" t="s">
        <v>2492</v>
      </c>
      <c r="C1154" s="386" t="s">
        <v>2493</v>
      </c>
      <c r="D1154" s="387" t="s">
        <v>2489</v>
      </c>
      <c r="E1154" s="379">
        <v>17</v>
      </c>
      <c r="F1154" s="379">
        <v>19</v>
      </c>
      <c r="G1154" s="379">
        <v>17</v>
      </c>
      <c r="H1154" s="379">
        <v>20</v>
      </c>
      <c r="I1154" s="379">
        <v>8</v>
      </c>
      <c r="J1154" s="379">
        <v>81</v>
      </c>
      <c r="K1154" s="376" t="s">
        <v>7</v>
      </c>
      <c r="L1154" s="381" t="s">
        <v>2457</v>
      </c>
      <c r="M1154" s="381" t="s">
        <v>2458</v>
      </c>
      <c r="N1154" s="389" t="s">
        <v>2519</v>
      </c>
      <c r="O1154" s="390"/>
    </row>
    <row r="1155" spans="1:15" ht="17.25" customHeight="1">
      <c r="A1155" s="384">
        <v>17</v>
      </c>
      <c r="B1155" s="385" t="s">
        <v>2494</v>
      </c>
      <c r="C1155" s="386" t="s">
        <v>2495</v>
      </c>
      <c r="D1155" s="387" t="s">
        <v>2489</v>
      </c>
      <c r="E1155" s="379">
        <v>18</v>
      </c>
      <c r="F1155" s="379">
        <v>18</v>
      </c>
      <c r="G1155" s="379">
        <v>17</v>
      </c>
      <c r="H1155" s="379">
        <v>20</v>
      </c>
      <c r="I1155" s="379">
        <v>8</v>
      </c>
      <c r="J1155" s="379">
        <v>81</v>
      </c>
      <c r="K1155" s="376" t="s">
        <v>7</v>
      </c>
      <c r="L1155" s="381" t="s">
        <v>2457</v>
      </c>
      <c r="M1155" s="381" t="s">
        <v>2458</v>
      </c>
      <c r="N1155" s="389" t="s">
        <v>2519</v>
      </c>
      <c r="O1155" s="390"/>
    </row>
    <row r="1156" spans="1:15" ht="17.25" customHeight="1">
      <c r="A1156" s="384">
        <v>18</v>
      </c>
      <c r="B1156" s="385" t="s">
        <v>2496</v>
      </c>
      <c r="C1156" s="386" t="s">
        <v>2497</v>
      </c>
      <c r="D1156" s="387" t="s">
        <v>2489</v>
      </c>
      <c r="E1156" s="379">
        <v>18</v>
      </c>
      <c r="F1156" s="379">
        <v>19</v>
      </c>
      <c r="G1156" s="379">
        <v>17</v>
      </c>
      <c r="H1156" s="379">
        <v>19</v>
      </c>
      <c r="I1156" s="379">
        <v>8</v>
      </c>
      <c r="J1156" s="379">
        <v>81</v>
      </c>
      <c r="K1156" s="376" t="s">
        <v>7</v>
      </c>
      <c r="L1156" s="381" t="s">
        <v>2457</v>
      </c>
      <c r="M1156" s="381" t="s">
        <v>2458</v>
      </c>
      <c r="N1156" s="389" t="s">
        <v>2519</v>
      </c>
      <c r="O1156" s="390"/>
    </row>
    <row r="1157" spans="1:15" ht="17.25" customHeight="1">
      <c r="A1157" s="384">
        <v>19</v>
      </c>
      <c r="B1157" s="385" t="s">
        <v>2498</v>
      </c>
      <c r="C1157" s="386" t="s">
        <v>2499</v>
      </c>
      <c r="D1157" s="387" t="s">
        <v>2489</v>
      </c>
      <c r="E1157" s="379">
        <v>19</v>
      </c>
      <c r="F1157" s="379">
        <v>18</v>
      </c>
      <c r="G1157" s="379">
        <v>18</v>
      </c>
      <c r="H1157" s="379">
        <v>20</v>
      </c>
      <c r="I1157" s="379">
        <v>8</v>
      </c>
      <c r="J1157" s="379">
        <v>83</v>
      </c>
      <c r="K1157" s="376" t="s">
        <v>7</v>
      </c>
      <c r="L1157" s="381" t="s">
        <v>2457</v>
      </c>
      <c r="M1157" s="381" t="s">
        <v>2458</v>
      </c>
      <c r="N1157" s="389" t="s">
        <v>2519</v>
      </c>
      <c r="O1157" s="390"/>
    </row>
    <row r="1158" spans="1:15" ht="17.25" customHeight="1">
      <c r="A1158" s="384">
        <v>20</v>
      </c>
      <c r="B1158" s="385" t="s">
        <v>2500</v>
      </c>
      <c r="C1158" s="388" t="s">
        <v>2501</v>
      </c>
      <c r="D1158" s="387" t="s">
        <v>2489</v>
      </c>
      <c r="E1158" s="379">
        <v>18</v>
      </c>
      <c r="F1158" s="379">
        <v>20</v>
      </c>
      <c r="G1158" s="379">
        <v>17</v>
      </c>
      <c r="H1158" s="379">
        <v>19</v>
      </c>
      <c r="I1158" s="379">
        <v>8</v>
      </c>
      <c r="J1158" s="379">
        <v>82</v>
      </c>
      <c r="K1158" s="376" t="s">
        <v>7</v>
      </c>
      <c r="L1158" s="381" t="s">
        <v>2457</v>
      </c>
      <c r="M1158" s="381" t="s">
        <v>2458</v>
      </c>
      <c r="N1158" s="389" t="s">
        <v>2519</v>
      </c>
      <c r="O1158" s="390" t="s">
        <v>267</v>
      </c>
    </row>
    <row r="1159" spans="1:15" ht="17.25" customHeight="1">
      <c r="A1159" s="384">
        <v>21</v>
      </c>
      <c r="B1159" s="385" t="s">
        <v>2502</v>
      </c>
      <c r="C1159" s="386" t="s">
        <v>2503</v>
      </c>
      <c r="D1159" s="387" t="s">
        <v>2504</v>
      </c>
      <c r="E1159" s="379">
        <v>17</v>
      </c>
      <c r="F1159" s="379">
        <v>18</v>
      </c>
      <c r="G1159" s="379">
        <v>17</v>
      </c>
      <c r="H1159" s="379">
        <v>20</v>
      </c>
      <c r="I1159" s="379">
        <v>8</v>
      </c>
      <c r="J1159" s="379">
        <v>80</v>
      </c>
      <c r="K1159" s="376" t="s">
        <v>7</v>
      </c>
      <c r="L1159" s="381" t="s">
        <v>2457</v>
      </c>
      <c r="M1159" s="381" t="s">
        <v>2458</v>
      </c>
      <c r="N1159" s="389" t="s">
        <v>2519</v>
      </c>
      <c r="O1159" s="390"/>
    </row>
    <row r="1160" spans="1:15" ht="17.25" customHeight="1">
      <c r="A1160" s="384">
        <v>22</v>
      </c>
      <c r="B1160" s="385" t="s">
        <v>2505</v>
      </c>
      <c r="C1160" s="386" t="s">
        <v>2506</v>
      </c>
      <c r="D1160" s="387" t="s">
        <v>2504</v>
      </c>
      <c r="E1160" s="379">
        <v>18</v>
      </c>
      <c r="F1160" s="379">
        <v>19</v>
      </c>
      <c r="G1160" s="379">
        <v>17</v>
      </c>
      <c r="H1160" s="379">
        <v>20</v>
      </c>
      <c r="I1160" s="379">
        <v>8</v>
      </c>
      <c r="J1160" s="379">
        <v>82</v>
      </c>
      <c r="K1160" s="376" t="s">
        <v>7</v>
      </c>
      <c r="L1160" s="381" t="s">
        <v>2457</v>
      </c>
      <c r="M1160" s="381" t="s">
        <v>2458</v>
      </c>
      <c r="N1160" s="389" t="s">
        <v>2519</v>
      </c>
      <c r="O1160" s="390"/>
    </row>
    <row r="1161" spans="1:15" ht="17.25" customHeight="1">
      <c r="A1161" s="384">
        <v>23</v>
      </c>
      <c r="B1161" s="385" t="s">
        <v>2507</v>
      </c>
      <c r="C1161" s="386" t="s">
        <v>2508</v>
      </c>
      <c r="D1161" s="387" t="s">
        <v>2504</v>
      </c>
      <c r="E1161" s="379">
        <v>17</v>
      </c>
      <c r="F1161" s="379">
        <v>18</v>
      </c>
      <c r="G1161" s="379">
        <v>17</v>
      </c>
      <c r="H1161" s="379">
        <v>20</v>
      </c>
      <c r="I1161" s="379">
        <v>8</v>
      </c>
      <c r="J1161" s="379">
        <v>80</v>
      </c>
      <c r="K1161" s="376" t="s">
        <v>7</v>
      </c>
      <c r="L1161" s="381" t="s">
        <v>2457</v>
      </c>
      <c r="M1161" s="381" t="s">
        <v>2458</v>
      </c>
      <c r="N1161" s="389" t="s">
        <v>2519</v>
      </c>
      <c r="O1161" s="390"/>
    </row>
    <row r="1162" spans="1:15" ht="17.25" customHeight="1">
      <c r="A1162" s="384">
        <v>24</v>
      </c>
      <c r="B1162" s="385" t="s">
        <v>2509</v>
      </c>
      <c r="C1162" s="386" t="s">
        <v>2510</v>
      </c>
      <c r="D1162" s="387" t="s">
        <v>2504</v>
      </c>
      <c r="E1162" s="379">
        <v>18</v>
      </c>
      <c r="F1162" s="379">
        <v>18</v>
      </c>
      <c r="G1162" s="379">
        <v>16</v>
      </c>
      <c r="H1162" s="379">
        <v>21</v>
      </c>
      <c r="I1162" s="379">
        <v>8</v>
      </c>
      <c r="J1162" s="379">
        <v>81</v>
      </c>
      <c r="K1162" s="376" t="s">
        <v>7</v>
      </c>
      <c r="L1162" s="381" t="s">
        <v>2457</v>
      </c>
      <c r="M1162" s="381" t="s">
        <v>2458</v>
      </c>
      <c r="N1162" s="389" t="s">
        <v>2519</v>
      </c>
      <c r="O1162" s="390"/>
    </row>
    <row r="1163" spans="1:15" ht="17.25" customHeight="1">
      <c r="A1163" s="384">
        <v>25</v>
      </c>
      <c r="B1163" s="385" t="s">
        <v>2511</v>
      </c>
      <c r="C1163" s="386" t="s">
        <v>2512</v>
      </c>
      <c r="D1163" s="387" t="s">
        <v>2504</v>
      </c>
      <c r="E1163" s="379">
        <v>16</v>
      </c>
      <c r="F1163" s="379">
        <v>16</v>
      </c>
      <c r="G1163" s="379">
        <v>18</v>
      </c>
      <c r="H1163" s="379">
        <v>18</v>
      </c>
      <c r="I1163" s="379">
        <v>8</v>
      </c>
      <c r="J1163" s="379">
        <v>76</v>
      </c>
      <c r="K1163" s="376" t="s">
        <v>8</v>
      </c>
      <c r="L1163" s="381" t="s">
        <v>2457</v>
      </c>
      <c r="M1163" s="381" t="s">
        <v>2458</v>
      </c>
      <c r="N1163" s="389" t="s">
        <v>2519</v>
      </c>
      <c r="O1163" s="390"/>
    </row>
    <row r="1164" spans="1:15" ht="17.25" customHeight="1">
      <c r="A1164" s="384">
        <v>26</v>
      </c>
      <c r="B1164" s="385" t="s">
        <v>2513</v>
      </c>
      <c r="C1164" s="386" t="s">
        <v>2514</v>
      </c>
      <c r="D1164" s="387" t="s">
        <v>2504</v>
      </c>
      <c r="E1164" s="379">
        <v>18</v>
      </c>
      <c r="F1164" s="379">
        <v>18</v>
      </c>
      <c r="G1164" s="379">
        <v>17</v>
      </c>
      <c r="H1164" s="379">
        <v>20</v>
      </c>
      <c r="I1164" s="379">
        <v>8</v>
      </c>
      <c r="J1164" s="379">
        <v>81</v>
      </c>
      <c r="K1164" s="376" t="s">
        <v>7</v>
      </c>
      <c r="L1164" s="381" t="s">
        <v>2457</v>
      </c>
      <c r="M1164" s="381" t="s">
        <v>2458</v>
      </c>
      <c r="N1164" s="389" t="s">
        <v>2519</v>
      </c>
      <c r="O1164" s="390"/>
    </row>
    <row r="1165" spans="1:15" ht="17.25" customHeight="1">
      <c r="A1165" s="384">
        <v>27</v>
      </c>
      <c r="B1165" s="385" t="s">
        <v>2515</v>
      </c>
      <c r="C1165" s="388" t="s">
        <v>2516</v>
      </c>
      <c r="D1165" s="387" t="s">
        <v>2504</v>
      </c>
      <c r="E1165" s="379">
        <v>17</v>
      </c>
      <c r="F1165" s="379">
        <v>20</v>
      </c>
      <c r="G1165" s="379">
        <v>16</v>
      </c>
      <c r="H1165" s="379">
        <v>20</v>
      </c>
      <c r="I1165" s="379">
        <v>8</v>
      </c>
      <c r="J1165" s="379">
        <v>81</v>
      </c>
      <c r="K1165" s="376" t="s">
        <v>7</v>
      </c>
      <c r="L1165" s="381" t="s">
        <v>2457</v>
      </c>
      <c r="M1165" s="381" t="s">
        <v>2458</v>
      </c>
      <c r="N1165" s="389" t="s">
        <v>2519</v>
      </c>
      <c r="O1165" s="390"/>
    </row>
    <row r="1166" spans="1:15" ht="17.25" customHeight="1">
      <c r="A1166" s="384">
        <v>28</v>
      </c>
      <c r="B1166" s="385" t="s">
        <v>2517</v>
      </c>
      <c r="C1166" s="388" t="s">
        <v>2518</v>
      </c>
      <c r="D1166" s="387" t="s">
        <v>2504</v>
      </c>
      <c r="E1166" s="379">
        <v>17</v>
      </c>
      <c r="F1166" s="379">
        <v>19</v>
      </c>
      <c r="G1166" s="379">
        <v>17</v>
      </c>
      <c r="H1166" s="379">
        <v>19</v>
      </c>
      <c r="I1166" s="379">
        <v>8</v>
      </c>
      <c r="J1166" s="379">
        <v>80</v>
      </c>
      <c r="K1166" s="376" t="s">
        <v>7</v>
      </c>
      <c r="L1166" s="381" t="s">
        <v>2457</v>
      </c>
      <c r="M1166" s="381" t="s">
        <v>2458</v>
      </c>
      <c r="N1166" s="389" t="s">
        <v>2519</v>
      </c>
      <c r="O1166" s="390"/>
    </row>
  </sheetData>
  <mergeCells count="28">
    <mergeCell ref="K6:K7"/>
    <mergeCell ref="L6:M7"/>
    <mergeCell ref="A2:M2"/>
    <mergeCell ref="A3:M3"/>
    <mergeCell ref="A4:M4"/>
    <mergeCell ref="A6:A7"/>
    <mergeCell ref="B6:B7"/>
    <mergeCell ref="D6:D7"/>
    <mergeCell ref="E6:I6"/>
    <mergeCell ref="J6:J7"/>
    <mergeCell ref="L493:M493"/>
    <mergeCell ref="L494:M494"/>
    <mergeCell ref="L495:M495"/>
    <mergeCell ref="L496:M496"/>
    <mergeCell ref="L497:M497"/>
    <mergeCell ref="L498:M498"/>
    <mergeCell ref="L499:M499"/>
    <mergeCell ref="L500:M500"/>
    <mergeCell ref="L501:M501"/>
    <mergeCell ref="L502:M502"/>
    <mergeCell ref="L508:M508"/>
    <mergeCell ref="L509:M509"/>
    <mergeCell ref="L517:M517"/>
    <mergeCell ref="L503:M503"/>
    <mergeCell ref="L504:M504"/>
    <mergeCell ref="L505:M505"/>
    <mergeCell ref="L506:M506"/>
    <mergeCell ref="L507:M507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163"/>
  <sheetViews>
    <sheetView tabSelected="1" zoomScaleNormal="100" workbookViewId="0">
      <selection activeCell="J7" sqref="J7"/>
    </sheetView>
  </sheetViews>
  <sheetFormatPr defaultColWidth="9.140625" defaultRowHeight="12.75"/>
  <cols>
    <col min="1" max="1" width="6.28515625" style="447" customWidth="1"/>
    <col min="2" max="2" width="11.7109375" style="446" customWidth="1"/>
    <col min="3" max="3" width="20" style="447" customWidth="1"/>
    <col min="4" max="4" width="12" style="448" customWidth="1"/>
    <col min="5" max="5" width="5.140625" style="448" customWidth="1"/>
    <col min="6" max="6" width="5.7109375" style="448" customWidth="1"/>
    <col min="7" max="7" width="5.42578125" style="448" customWidth="1"/>
    <col min="8" max="8" width="5" style="448" customWidth="1"/>
    <col min="9" max="9" width="5.5703125" style="448" customWidth="1"/>
    <col min="10" max="10" width="4.85546875" style="448" customWidth="1"/>
    <col min="11" max="11" width="9.85546875" style="448" customWidth="1"/>
    <col min="12" max="12" width="17.42578125" style="447" hidden="1" customWidth="1"/>
    <col min="13" max="13" width="13.140625" style="447" hidden="1" customWidth="1"/>
    <col min="14" max="15" width="9.140625" style="448"/>
    <col min="16" max="17" width="10.42578125" style="447" bestFit="1" customWidth="1"/>
    <col min="18" max="16384" width="9.140625" style="447"/>
  </cols>
  <sheetData>
    <row r="1" spans="1:15" ht="13.5">
      <c r="A1" s="445"/>
    </row>
    <row r="2" spans="1:15" ht="39.950000000000003" customHeight="1">
      <c r="A2" s="603" t="s">
        <v>2539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</row>
    <row r="3" spans="1:15" ht="13.5" customHeight="1">
      <c r="A3" s="450" t="s">
        <v>28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</row>
    <row r="4" spans="1:15" ht="15" customHeight="1">
      <c r="A4" s="451" t="s">
        <v>0</v>
      </c>
      <c r="B4" s="451" t="s">
        <v>2534</v>
      </c>
      <c r="C4" s="451" t="s">
        <v>265</v>
      </c>
      <c r="D4" s="452" t="s">
        <v>13</v>
      </c>
      <c r="E4" s="453" t="s">
        <v>19</v>
      </c>
      <c r="F4" s="453"/>
      <c r="G4" s="453"/>
      <c r="H4" s="453"/>
      <c r="I4" s="453"/>
      <c r="J4" s="452" t="s">
        <v>20</v>
      </c>
      <c r="K4" s="452" t="s">
        <v>21</v>
      </c>
      <c r="L4" s="454" t="s">
        <v>3</v>
      </c>
      <c r="M4" s="453" t="s">
        <v>2520</v>
      </c>
      <c r="N4" s="452" t="s">
        <v>2521</v>
      </c>
      <c r="O4" s="452" t="s">
        <v>3</v>
      </c>
    </row>
    <row r="5" spans="1:15" ht="39.950000000000003" customHeight="1">
      <c r="A5" s="456"/>
      <c r="B5" s="456"/>
      <c r="C5" s="541"/>
      <c r="D5" s="457"/>
      <c r="E5" s="458" t="s">
        <v>22</v>
      </c>
      <c r="F5" s="458" t="s">
        <v>23</v>
      </c>
      <c r="G5" s="458" t="s">
        <v>24</v>
      </c>
      <c r="H5" s="458" t="s">
        <v>25</v>
      </c>
      <c r="I5" s="458" t="s">
        <v>26</v>
      </c>
      <c r="J5" s="457"/>
      <c r="K5" s="457"/>
      <c r="L5" s="454"/>
      <c r="M5" s="453"/>
      <c r="N5" s="457"/>
      <c r="O5" s="457"/>
    </row>
    <row r="6" spans="1:15" ht="15" customHeight="1">
      <c r="A6" s="459">
        <v>1</v>
      </c>
      <c r="B6" s="460" t="s">
        <v>29</v>
      </c>
      <c r="C6" s="391" t="s">
        <v>185</v>
      </c>
      <c r="D6" s="384" t="s">
        <v>105</v>
      </c>
      <c r="E6" s="461">
        <v>16</v>
      </c>
      <c r="F6" s="461">
        <v>25</v>
      </c>
      <c r="G6" s="461">
        <v>18</v>
      </c>
      <c r="H6" s="461">
        <v>22</v>
      </c>
      <c r="I6" s="461">
        <v>5</v>
      </c>
      <c r="J6" s="384">
        <f>SUM(E6:I6)</f>
        <v>86</v>
      </c>
      <c r="K6" s="378" t="str">
        <f t="shared" ref="K6:K69" si="0">IF(J6&gt;=90,"Xuất sắc",IF(J6&gt;=80,"Tốt",IF(J6&gt;=65,"Khá",IF(J6&gt;=50,"Trung bình",IF(J6&gt;=35,"Yếu", "Kém")))))</f>
        <v>Tốt</v>
      </c>
      <c r="L6" s="459" t="s">
        <v>125</v>
      </c>
      <c r="M6" s="459" t="s">
        <v>124</v>
      </c>
      <c r="N6" s="384" t="s">
        <v>266</v>
      </c>
      <c r="O6" s="384"/>
    </row>
    <row r="7" spans="1:15" ht="15" customHeight="1">
      <c r="A7" s="459">
        <f>+A6+1</f>
        <v>2</v>
      </c>
      <c r="B7" s="460" t="s">
        <v>30</v>
      </c>
      <c r="C7" s="391" t="s">
        <v>186</v>
      </c>
      <c r="D7" s="384" t="s">
        <v>106</v>
      </c>
      <c r="E7" s="461">
        <v>18</v>
      </c>
      <c r="F7" s="461">
        <v>25</v>
      </c>
      <c r="G7" s="461">
        <v>18</v>
      </c>
      <c r="H7" s="461">
        <v>22</v>
      </c>
      <c r="I7" s="461">
        <v>5</v>
      </c>
      <c r="J7" s="384">
        <f t="shared" ref="J7:J70" si="1">SUM(E7:I7)</f>
        <v>88</v>
      </c>
      <c r="K7" s="378" t="str">
        <f t="shared" si="0"/>
        <v>Tốt</v>
      </c>
      <c r="L7" s="459" t="s">
        <v>125</v>
      </c>
      <c r="M7" s="459" t="s">
        <v>124</v>
      </c>
      <c r="N7" s="384" t="s">
        <v>266</v>
      </c>
      <c r="O7" s="384"/>
    </row>
    <row r="8" spans="1:15" ht="15" customHeight="1">
      <c r="A8" s="459">
        <f t="shared" ref="A8:A71" si="2">+A7+1</f>
        <v>3</v>
      </c>
      <c r="B8" s="460" t="s">
        <v>31</v>
      </c>
      <c r="C8" s="391" t="s">
        <v>187</v>
      </c>
      <c r="D8" s="384" t="s">
        <v>105</v>
      </c>
      <c r="E8" s="461">
        <v>17</v>
      </c>
      <c r="F8" s="461">
        <v>25</v>
      </c>
      <c r="G8" s="461">
        <v>18</v>
      </c>
      <c r="H8" s="461">
        <v>22</v>
      </c>
      <c r="I8" s="461">
        <v>5</v>
      </c>
      <c r="J8" s="384">
        <f t="shared" si="1"/>
        <v>87</v>
      </c>
      <c r="K8" s="378" t="str">
        <f t="shared" si="0"/>
        <v>Tốt</v>
      </c>
      <c r="L8" s="459" t="s">
        <v>125</v>
      </c>
      <c r="M8" s="459" t="s">
        <v>124</v>
      </c>
      <c r="N8" s="384" t="s">
        <v>266</v>
      </c>
      <c r="O8" s="384"/>
    </row>
    <row r="9" spans="1:15" ht="15" customHeight="1">
      <c r="A9" s="459">
        <f t="shared" si="2"/>
        <v>4</v>
      </c>
      <c r="B9" s="460" t="s">
        <v>32</v>
      </c>
      <c r="C9" s="391" t="s">
        <v>188</v>
      </c>
      <c r="D9" s="384" t="s">
        <v>106</v>
      </c>
      <c r="E9" s="461">
        <v>18</v>
      </c>
      <c r="F9" s="461">
        <v>25</v>
      </c>
      <c r="G9" s="461">
        <v>18</v>
      </c>
      <c r="H9" s="461">
        <v>22</v>
      </c>
      <c r="I9" s="461">
        <v>7</v>
      </c>
      <c r="J9" s="384">
        <f t="shared" si="1"/>
        <v>90</v>
      </c>
      <c r="K9" s="378" t="str">
        <f t="shared" si="0"/>
        <v>Xuất sắc</v>
      </c>
      <c r="L9" s="459" t="s">
        <v>125</v>
      </c>
      <c r="M9" s="459" t="s">
        <v>124</v>
      </c>
      <c r="N9" s="384" t="s">
        <v>266</v>
      </c>
      <c r="O9" s="384"/>
    </row>
    <row r="10" spans="1:15" ht="15" customHeight="1">
      <c r="A10" s="459">
        <f t="shared" si="2"/>
        <v>5</v>
      </c>
      <c r="B10" s="460" t="s">
        <v>33</v>
      </c>
      <c r="C10" s="391" t="s">
        <v>189</v>
      </c>
      <c r="D10" s="384" t="s">
        <v>106</v>
      </c>
      <c r="E10" s="461">
        <v>18</v>
      </c>
      <c r="F10" s="461">
        <v>25</v>
      </c>
      <c r="G10" s="461">
        <v>18</v>
      </c>
      <c r="H10" s="461">
        <v>22</v>
      </c>
      <c r="I10" s="461">
        <v>5</v>
      </c>
      <c r="J10" s="384">
        <f t="shared" si="1"/>
        <v>88</v>
      </c>
      <c r="K10" s="378" t="str">
        <f t="shared" si="0"/>
        <v>Tốt</v>
      </c>
      <c r="L10" s="459" t="s">
        <v>125</v>
      </c>
      <c r="M10" s="459" t="s">
        <v>124</v>
      </c>
      <c r="N10" s="384" t="s">
        <v>266</v>
      </c>
      <c r="O10" s="384"/>
    </row>
    <row r="11" spans="1:15" ht="15" customHeight="1">
      <c r="A11" s="459">
        <f t="shared" si="2"/>
        <v>6</v>
      </c>
      <c r="B11" s="460" t="s">
        <v>34</v>
      </c>
      <c r="C11" s="391" t="s">
        <v>190</v>
      </c>
      <c r="D11" s="384" t="s">
        <v>106</v>
      </c>
      <c r="E11" s="461">
        <v>18</v>
      </c>
      <c r="F11" s="461">
        <v>25</v>
      </c>
      <c r="G11" s="461">
        <v>18</v>
      </c>
      <c r="H11" s="461">
        <v>22</v>
      </c>
      <c r="I11" s="461">
        <v>7</v>
      </c>
      <c r="J11" s="384">
        <f t="shared" si="1"/>
        <v>90</v>
      </c>
      <c r="K11" s="378" t="str">
        <f t="shared" si="0"/>
        <v>Xuất sắc</v>
      </c>
      <c r="L11" s="459" t="s">
        <v>125</v>
      </c>
      <c r="M11" s="459" t="s">
        <v>124</v>
      </c>
      <c r="N11" s="384" t="s">
        <v>266</v>
      </c>
      <c r="O11" s="384"/>
    </row>
    <row r="12" spans="1:15" ht="15" customHeight="1">
      <c r="A12" s="459">
        <f t="shared" si="2"/>
        <v>7</v>
      </c>
      <c r="B12" s="460" t="s">
        <v>35</v>
      </c>
      <c r="C12" s="391" t="s">
        <v>191</v>
      </c>
      <c r="D12" s="384" t="s">
        <v>106</v>
      </c>
      <c r="E12" s="461">
        <v>17</v>
      </c>
      <c r="F12" s="461">
        <v>25</v>
      </c>
      <c r="G12" s="461">
        <v>18</v>
      </c>
      <c r="H12" s="461">
        <v>22</v>
      </c>
      <c r="I12" s="461">
        <v>5</v>
      </c>
      <c r="J12" s="384">
        <f t="shared" si="1"/>
        <v>87</v>
      </c>
      <c r="K12" s="378" t="str">
        <f t="shared" si="0"/>
        <v>Tốt</v>
      </c>
      <c r="L12" s="459" t="s">
        <v>125</v>
      </c>
      <c r="M12" s="459" t="s">
        <v>124</v>
      </c>
      <c r="N12" s="384" t="s">
        <v>266</v>
      </c>
      <c r="O12" s="384"/>
    </row>
    <row r="13" spans="1:15" ht="15" customHeight="1">
      <c r="A13" s="459">
        <f t="shared" si="2"/>
        <v>8</v>
      </c>
      <c r="B13" s="460" t="s">
        <v>36</v>
      </c>
      <c r="C13" s="391" t="s">
        <v>192</v>
      </c>
      <c r="D13" s="384" t="s">
        <v>106</v>
      </c>
      <c r="E13" s="461">
        <v>18</v>
      </c>
      <c r="F13" s="461">
        <v>25</v>
      </c>
      <c r="G13" s="461">
        <v>18</v>
      </c>
      <c r="H13" s="461">
        <v>22</v>
      </c>
      <c r="I13" s="461">
        <v>7</v>
      </c>
      <c r="J13" s="384">
        <f t="shared" si="1"/>
        <v>90</v>
      </c>
      <c r="K13" s="378" t="str">
        <f t="shared" si="0"/>
        <v>Xuất sắc</v>
      </c>
      <c r="L13" s="459" t="s">
        <v>125</v>
      </c>
      <c r="M13" s="459" t="s">
        <v>124</v>
      </c>
      <c r="N13" s="384" t="s">
        <v>266</v>
      </c>
      <c r="O13" s="384"/>
    </row>
    <row r="14" spans="1:15" ht="15" customHeight="1">
      <c r="A14" s="459">
        <f t="shared" si="2"/>
        <v>9</v>
      </c>
      <c r="B14" s="460" t="s">
        <v>38</v>
      </c>
      <c r="C14" s="391" t="s">
        <v>193</v>
      </c>
      <c r="D14" s="384" t="s">
        <v>106</v>
      </c>
      <c r="E14" s="461">
        <v>18</v>
      </c>
      <c r="F14" s="461">
        <v>25</v>
      </c>
      <c r="G14" s="461">
        <v>18</v>
      </c>
      <c r="H14" s="461">
        <v>22</v>
      </c>
      <c r="I14" s="461">
        <v>5</v>
      </c>
      <c r="J14" s="384">
        <f t="shared" si="1"/>
        <v>88</v>
      </c>
      <c r="K14" s="378" t="str">
        <f t="shared" si="0"/>
        <v>Tốt</v>
      </c>
      <c r="L14" s="459" t="s">
        <v>125</v>
      </c>
      <c r="M14" s="459" t="s">
        <v>124</v>
      </c>
      <c r="N14" s="384" t="s">
        <v>266</v>
      </c>
      <c r="O14" s="384"/>
    </row>
    <row r="15" spans="1:15" ht="15" customHeight="1">
      <c r="A15" s="459">
        <f t="shared" si="2"/>
        <v>10</v>
      </c>
      <c r="B15" s="460" t="s">
        <v>39</v>
      </c>
      <c r="C15" s="391" t="s">
        <v>194</v>
      </c>
      <c r="D15" s="384" t="s">
        <v>106</v>
      </c>
      <c r="E15" s="461">
        <v>17</v>
      </c>
      <c r="F15" s="461">
        <v>25</v>
      </c>
      <c r="G15" s="461">
        <v>18</v>
      </c>
      <c r="H15" s="461">
        <v>22</v>
      </c>
      <c r="I15" s="461">
        <v>7</v>
      </c>
      <c r="J15" s="384">
        <f t="shared" si="1"/>
        <v>89</v>
      </c>
      <c r="K15" s="378" t="str">
        <f t="shared" si="0"/>
        <v>Tốt</v>
      </c>
      <c r="L15" s="459" t="s">
        <v>125</v>
      </c>
      <c r="M15" s="459" t="s">
        <v>124</v>
      </c>
      <c r="N15" s="384" t="s">
        <v>266</v>
      </c>
      <c r="O15" s="384"/>
    </row>
    <row r="16" spans="1:15" ht="15" customHeight="1">
      <c r="A16" s="459">
        <f t="shared" si="2"/>
        <v>11</v>
      </c>
      <c r="B16" s="460" t="s">
        <v>40</v>
      </c>
      <c r="C16" s="391" t="s">
        <v>195</v>
      </c>
      <c r="D16" s="384" t="s">
        <v>105</v>
      </c>
      <c r="E16" s="461">
        <v>18</v>
      </c>
      <c r="F16" s="461">
        <v>25</v>
      </c>
      <c r="G16" s="461">
        <v>18</v>
      </c>
      <c r="H16" s="461">
        <v>22</v>
      </c>
      <c r="I16" s="461">
        <v>5</v>
      </c>
      <c r="J16" s="384">
        <f t="shared" si="1"/>
        <v>88</v>
      </c>
      <c r="K16" s="378" t="str">
        <f t="shared" si="0"/>
        <v>Tốt</v>
      </c>
      <c r="L16" s="459" t="s">
        <v>125</v>
      </c>
      <c r="M16" s="459" t="s">
        <v>124</v>
      </c>
      <c r="N16" s="384" t="s">
        <v>266</v>
      </c>
      <c r="O16" s="384"/>
    </row>
    <row r="17" spans="1:15" ht="15" customHeight="1">
      <c r="A17" s="459">
        <f t="shared" si="2"/>
        <v>12</v>
      </c>
      <c r="B17" s="460" t="s">
        <v>41</v>
      </c>
      <c r="C17" s="391" t="s">
        <v>196</v>
      </c>
      <c r="D17" s="384" t="s">
        <v>105</v>
      </c>
      <c r="E17" s="461">
        <v>18</v>
      </c>
      <c r="F17" s="461">
        <v>25</v>
      </c>
      <c r="G17" s="461">
        <v>18</v>
      </c>
      <c r="H17" s="461">
        <v>22</v>
      </c>
      <c r="I17" s="461">
        <v>7</v>
      </c>
      <c r="J17" s="384">
        <f t="shared" si="1"/>
        <v>90</v>
      </c>
      <c r="K17" s="378" t="str">
        <f t="shared" si="0"/>
        <v>Xuất sắc</v>
      </c>
      <c r="L17" s="459" t="s">
        <v>125</v>
      </c>
      <c r="M17" s="459" t="s">
        <v>124</v>
      </c>
      <c r="N17" s="384" t="s">
        <v>266</v>
      </c>
      <c r="O17" s="384"/>
    </row>
    <row r="18" spans="1:15" ht="15" customHeight="1">
      <c r="A18" s="459">
        <f t="shared" si="2"/>
        <v>13</v>
      </c>
      <c r="B18" s="460" t="s">
        <v>42</v>
      </c>
      <c r="C18" s="391" t="s">
        <v>197</v>
      </c>
      <c r="D18" s="384" t="s">
        <v>105</v>
      </c>
      <c r="E18" s="461">
        <v>18</v>
      </c>
      <c r="F18" s="461">
        <v>25</v>
      </c>
      <c r="G18" s="461">
        <v>18</v>
      </c>
      <c r="H18" s="461">
        <v>22</v>
      </c>
      <c r="I18" s="461">
        <v>5</v>
      </c>
      <c r="J18" s="384">
        <f t="shared" si="1"/>
        <v>88</v>
      </c>
      <c r="K18" s="378" t="str">
        <f t="shared" si="0"/>
        <v>Tốt</v>
      </c>
      <c r="L18" s="459" t="s">
        <v>125</v>
      </c>
      <c r="M18" s="459" t="s">
        <v>124</v>
      </c>
      <c r="N18" s="384" t="s">
        <v>266</v>
      </c>
      <c r="O18" s="384"/>
    </row>
    <row r="19" spans="1:15" ht="15" customHeight="1">
      <c r="A19" s="459">
        <f t="shared" si="2"/>
        <v>14</v>
      </c>
      <c r="B19" s="460" t="s">
        <v>37</v>
      </c>
      <c r="C19" s="391" t="s">
        <v>198</v>
      </c>
      <c r="D19" s="384" t="s">
        <v>105</v>
      </c>
      <c r="E19" s="461">
        <v>18</v>
      </c>
      <c r="F19" s="461">
        <v>25</v>
      </c>
      <c r="G19" s="461">
        <v>18</v>
      </c>
      <c r="H19" s="461">
        <v>22</v>
      </c>
      <c r="I19" s="461">
        <v>5</v>
      </c>
      <c r="J19" s="384">
        <f t="shared" si="1"/>
        <v>88</v>
      </c>
      <c r="K19" s="378" t="str">
        <f t="shared" si="0"/>
        <v>Tốt</v>
      </c>
      <c r="L19" s="459" t="s">
        <v>125</v>
      </c>
      <c r="M19" s="459" t="s">
        <v>124</v>
      </c>
      <c r="N19" s="384" t="s">
        <v>266</v>
      </c>
      <c r="O19" s="384"/>
    </row>
    <row r="20" spans="1:15" ht="15" customHeight="1">
      <c r="A20" s="459">
        <f t="shared" si="2"/>
        <v>15</v>
      </c>
      <c r="B20" s="460" t="s">
        <v>43</v>
      </c>
      <c r="C20" s="391" t="s">
        <v>199</v>
      </c>
      <c r="D20" s="384" t="s">
        <v>105</v>
      </c>
      <c r="E20" s="461">
        <v>18</v>
      </c>
      <c r="F20" s="461">
        <v>25</v>
      </c>
      <c r="G20" s="461">
        <v>18</v>
      </c>
      <c r="H20" s="461">
        <v>22</v>
      </c>
      <c r="I20" s="461">
        <v>5</v>
      </c>
      <c r="J20" s="384">
        <f t="shared" si="1"/>
        <v>88</v>
      </c>
      <c r="K20" s="378" t="str">
        <f t="shared" si="0"/>
        <v>Tốt</v>
      </c>
      <c r="L20" s="459" t="s">
        <v>125</v>
      </c>
      <c r="M20" s="459" t="s">
        <v>124</v>
      </c>
      <c r="N20" s="384" t="s">
        <v>266</v>
      </c>
      <c r="O20" s="384"/>
    </row>
    <row r="21" spans="1:15" ht="15" customHeight="1">
      <c r="A21" s="459">
        <f t="shared" si="2"/>
        <v>16</v>
      </c>
      <c r="B21" s="460" t="s">
        <v>44</v>
      </c>
      <c r="C21" s="391" t="s">
        <v>200</v>
      </c>
      <c r="D21" s="384" t="s">
        <v>105</v>
      </c>
      <c r="E21" s="461">
        <v>18</v>
      </c>
      <c r="F21" s="461">
        <v>25</v>
      </c>
      <c r="G21" s="461">
        <v>18</v>
      </c>
      <c r="H21" s="461">
        <v>22</v>
      </c>
      <c r="I21" s="461">
        <v>5</v>
      </c>
      <c r="J21" s="384">
        <f t="shared" si="1"/>
        <v>88</v>
      </c>
      <c r="K21" s="378" t="str">
        <f t="shared" si="0"/>
        <v>Tốt</v>
      </c>
      <c r="L21" s="459" t="s">
        <v>125</v>
      </c>
      <c r="M21" s="459" t="s">
        <v>124</v>
      </c>
      <c r="N21" s="384" t="s">
        <v>266</v>
      </c>
      <c r="O21" s="384"/>
    </row>
    <row r="22" spans="1:15" ht="15" customHeight="1">
      <c r="A22" s="459">
        <f t="shared" si="2"/>
        <v>17</v>
      </c>
      <c r="B22" s="460" t="s">
        <v>45</v>
      </c>
      <c r="C22" s="391" t="s">
        <v>201</v>
      </c>
      <c r="D22" s="384" t="s">
        <v>105</v>
      </c>
      <c r="E22" s="461">
        <v>18</v>
      </c>
      <c r="F22" s="461">
        <v>25</v>
      </c>
      <c r="G22" s="461">
        <v>18</v>
      </c>
      <c r="H22" s="461">
        <v>22</v>
      </c>
      <c r="I22" s="461">
        <v>5</v>
      </c>
      <c r="J22" s="384">
        <f t="shared" si="1"/>
        <v>88</v>
      </c>
      <c r="K22" s="378" t="str">
        <f t="shared" si="0"/>
        <v>Tốt</v>
      </c>
      <c r="L22" s="459" t="s">
        <v>125</v>
      </c>
      <c r="M22" s="459" t="s">
        <v>124</v>
      </c>
      <c r="N22" s="384" t="s">
        <v>266</v>
      </c>
      <c r="O22" s="384"/>
    </row>
    <row r="23" spans="1:15" ht="15" customHeight="1">
      <c r="A23" s="459">
        <f t="shared" si="2"/>
        <v>18</v>
      </c>
      <c r="B23" s="460" t="s">
        <v>46</v>
      </c>
      <c r="C23" s="391" t="s">
        <v>202</v>
      </c>
      <c r="D23" s="384" t="s">
        <v>105</v>
      </c>
      <c r="E23" s="461">
        <v>18</v>
      </c>
      <c r="F23" s="461">
        <v>25</v>
      </c>
      <c r="G23" s="461">
        <v>18</v>
      </c>
      <c r="H23" s="461">
        <v>22</v>
      </c>
      <c r="I23" s="461">
        <v>5</v>
      </c>
      <c r="J23" s="384">
        <f t="shared" si="1"/>
        <v>88</v>
      </c>
      <c r="K23" s="378" t="str">
        <f t="shared" si="0"/>
        <v>Tốt</v>
      </c>
      <c r="L23" s="459" t="s">
        <v>125</v>
      </c>
      <c r="M23" s="459" t="s">
        <v>124</v>
      </c>
      <c r="N23" s="384" t="s">
        <v>266</v>
      </c>
      <c r="O23" s="384"/>
    </row>
    <row r="24" spans="1:15" ht="15" customHeight="1">
      <c r="A24" s="459">
        <f t="shared" si="2"/>
        <v>19</v>
      </c>
      <c r="B24" s="460" t="s">
        <v>93</v>
      </c>
      <c r="C24" s="391" t="s">
        <v>203</v>
      </c>
      <c r="D24" s="384" t="s">
        <v>105</v>
      </c>
      <c r="E24" s="461">
        <v>18</v>
      </c>
      <c r="F24" s="461">
        <v>25</v>
      </c>
      <c r="G24" s="461">
        <v>18</v>
      </c>
      <c r="H24" s="461">
        <v>22</v>
      </c>
      <c r="I24" s="461">
        <v>5</v>
      </c>
      <c r="J24" s="384">
        <f t="shared" si="1"/>
        <v>88</v>
      </c>
      <c r="K24" s="378" t="str">
        <f t="shared" si="0"/>
        <v>Tốt</v>
      </c>
      <c r="L24" s="459" t="s">
        <v>125</v>
      </c>
      <c r="M24" s="459" t="s">
        <v>124</v>
      </c>
      <c r="N24" s="384" t="s">
        <v>266</v>
      </c>
      <c r="O24" s="384"/>
    </row>
    <row r="25" spans="1:15" ht="15" customHeight="1">
      <c r="A25" s="459">
        <f t="shared" si="2"/>
        <v>20</v>
      </c>
      <c r="B25" s="460" t="s">
        <v>94</v>
      </c>
      <c r="C25" s="391" t="s">
        <v>204</v>
      </c>
      <c r="D25" s="384" t="s">
        <v>105</v>
      </c>
      <c r="E25" s="461">
        <v>18</v>
      </c>
      <c r="F25" s="461">
        <v>25</v>
      </c>
      <c r="G25" s="461">
        <v>18</v>
      </c>
      <c r="H25" s="461">
        <v>22</v>
      </c>
      <c r="I25" s="461">
        <v>5</v>
      </c>
      <c r="J25" s="384">
        <f t="shared" si="1"/>
        <v>88</v>
      </c>
      <c r="K25" s="378" t="str">
        <f t="shared" si="0"/>
        <v>Tốt</v>
      </c>
      <c r="L25" s="459" t="s">
        <v>125</v>
      </c>
      <c r="M25" s="459" t="s">
        <v>124</v>
      </c>
      <c r="N25" s="384" t="s">
        <v>266</v>
      </c>
      <c r="O25" s="384"/>
    </row>
    <row r="26" spans="1:15" ht="15" customHeight="1">
      <c r="A26" s="459">
        <f t="shared" si="2"/>
        <v>21</v>
      </c>
      <c r="B26" s="460" t="s">
        <v>95</v>
      </c>
      <c r="C26" s="391" t="s">
        <v>205</v>
      </c>
      <c r="D26" s="384" t="s">
        <v>105</v>
      </c>
      <c r="E26" s="461">
        <v>17</v>
      </c>
      <c r="F26" s="461">
        <v>25</v>
      </c>
      <c r="G26" s="461">
        <v>18</v>
      </c>
      <c r="H26" s="461">
        <v>22</v>
      </c>
      <c r="I26" s="461">
        <v>5</v>
      </c>
      <c r="J26" s="384">
        <f t="shared" si="1"/>
        <v>87</v>
      </c>
      <c r="K26" s="378" t="str">
        <f t="shared" si="0"/>
        <v>Tốt</v>
      </c>
      <c r="L26" s="459" t="s">
        <v>125</v>
      </c>
      <c r="M26" s="459" t="s">
        <v>124</v>
      </c>
      <c r="N26" s="384" t="s">
        <v>266</v>
      </c>
      <c r="O26" s="384"/>
    </row>
    <row r="27" spans="1:15" ht="15" customHeight="1">
      <c r="A27" s="459">
        <f t="shared" si="2"/>
        <v>22</v>
      </c>
      <c r="B27" s="460" t="s">
        <v>96</v>
      </c>
      <c r="C27" s="391" t="s">
        <v>206</v>
      </c>
      <c r="D27" s="384" t="s">
        <v>105</v>
      </c>
      <c r="E27" s="461">
        <v>18</v>
      </c>
      <c r="F27" s="461">
        <v>25</v>
      </c>
      <c r="G27" s="461">
        <v>18</v>
      </c>
      <c r="H27" s="461">
        <v>22</v>
      </c>
      <c r="I27" s="461">
        <v>5</v>
      </c>
      <c r="J27" s="384">
        <f t="shared" si="1"/>
        <v>88</v>
      </c>
      <c r="K27" s="378" t="str">
        <f t="shared" si="0"/>
        <v>Tốt</v>
      </c>
      <c r="L27" s="459" t="s">
        <v>125</v>
      </c>
      <c r="M27" s="459" t="s">
        <v>124</v>
      </c>
      <c r="N27" s="384" t="s">
        <v>266</v>
      </c>
      <c r="O27" s="384"/>
    </row>
    <row r="28" spans="1:15" ht="15" customHeight="1">
      <c r="A28" s="459">
        <f t="shared" si="2"/>
        <v>23</v>
      </c>
      <c r="B28" s="460" t="s">
        <v>97</v>
      </c>
      <c r="C28" s="391" t="s">
        <v>207</v>
      </c>
      <c r="D28" s="384" t="s">
        <v>105</v>
      </c>
      <c r="E28" s="461">
        <v>17</v>
      </c>
      <c r="F28" s="461">
        <v>25</v>
      </c>
      <c r="G28" s="461">
        <v>18</v>
      </c>
      <c r="H28" s="461">
        <v>22</v>
      </c>
      <c r="I28" s="461">
        <v>5</v>
      </c>
      <c r="J28" s="384">
        <f t="shared" si="1"/>
        <v>87</v>
      </c>
      <c r="K28" s="378" t="str">
        <f t="shared" si="0"/>
        <v>Tốt</v>
      </c>
      <c r="L28" s="459" t="s">
        <v>125</v>
      </c>
      <c r="M28" s="459" t="s">
        <v>124</v>
      </c>
      <c r="N28" s="384" t="s">
        <v>266</v>
      </c>
      <c r="O28" s="384"/>
    </row>
    <row r="29" spans="1:15" ht="15" customHeight="1">
      <c r="A29" s="459">
        <f t="shared" si="2"/>
        <v>24</v>
      </c>
      <c r="B29" s="460" t="s">
        <v>98</v>
      </c>
      <c r="C29" s="391" t="s">
        <v>208</v>
      </c>
      <c r="D29" s="384" t="s">
        <v>105</v>
      </c>
      <c r="E29" s="461">
        <v>18</v>
      </c>
      <c r="F29" s="461">
        <v>25</v>
      </c>
      <c r="G29" s="461">
        <v>18</v>
      </c>
      <c r="H29" s="461">
        <v>22</v>
      </c>
      <c r="I29" s="461">
        <v>5</v>
      </c>
      <c r="J29" s="384">
        <f t="shared" si="1"/>
        <v>88</v>
      </c>
      <c r="K29" s="378" t="str">
        <f t="shared" si="0"/>
        <v>Tốt</v>
      </c>
      <c r="L29" s="459" t="s">
        <v>125</v>
      </c>
      <c r="M29" s="459" t="s">
        <v>124</v>
      </c>
      <c r="N29" s="384" t="s">
        <v>266</v>
      </c>
      <c r="O29" s="384"/>
    </row>
    <row r="30" spans="1:15" ht="15" customHeight="1">
      <c r="A30" s="459">
        <f t="shared" si="2"/>
        <v>25</v>
      </c>
      <c r="B30" s="460" t="s">
        <v>99</v>
      </c>
      <c r="C30" s="391" t="s">
        <v>209</v>
      </c>
      <c r="D30" s="384" t="s">
        <v>105</v>
      </c>
      <c r="E30" s="461">
        <v>18</v>
      </c>
      <c r="F30" s="461">
        <v>25</v>
      </c>
      <c r="G30" s="461">
        <v>18</v>
      </c>
      <c r="H30" s="461">
        <v>22</v>
      </c>
      <c r="I30" s="461">
        <v>5</v>
      </c>
      <c r="J30" s="384">
        <f t="shared" si="1"/>
        <v>88</v>
      </c>
      <c r="K30" s="378" t="str">
        <f t="shared" si="0"/>
        <v>Tốt</v>
      </c>
      <c r="L30" s="459" t="s">
        <v>125</v>
      </c>
      <c r="M30" s="459" t="s">
        <v>124</v>
      </c>
      <c r="N30" s="384" t="s">
        <v>266</v>
      </c>
      <c r="O30" s="384"/>
    </row>
    <row r="31" spans="1:15" ht="15" customHeight="1">
      <c r="A31" s="459">
        <f t="shared" si="2"/>
        <v>26</v>
      </c>
      <c r="B31" s="460" t="s">
        <v>100</v>
      </c>
      <c r="C31" s="391" t="s">
        <v>210</v>
      </c>
      <c r="D31" s="379" t="s">
        <v>105</v>
      </c>
      <c r="E31" s="462">
        <v>17</v>
      </c>
      <c r="F31" s="462">
        <v>15</v>
      </c>
      <c r="G31" s="462">
        <v>18</v>
      </c>
      <c r="H31" s="462">
        <v>20</v>
      </c>
      <c r="I31" s="462">
        <v>5</v>
      </c>
      <c r="J31" s="384">
        <f t="shared" si="1"/>
        <v>75</v>
      </c>
      <c r="K31" s="378" t="str">
        <f t="shared" si="0"/>
        <v>Khá</v>
      </c>
      <c r="L31" s="459" t="s">
        <v>125</v>
      </c>
      <c r="M31" s="459" t="s">
        <v>124</v>
      </c>
      <c r="N31" s="384" t="s">
        <v>266</v>
      </c>
      <c r="O31" s="384"/>
    </row>
    <row r="32" spans="1:15" ht="15" customHeight="1">
      <c r="A32" s="459">
        <f t="shared" si="2"/>
        <v>27</v>
      </c>
      <c r="B32" s="460" t="s">
        <v>101</v>
      </c>
      <c r="C32" s="391" t="s">
        <v>211</v>
      </c>
      <c r="D32" s="379" t="s">
        <v>105</v>
      </c>
      <c r="E32" s="462">
        <v>17</v>
      </c>
      <c r="F32" s="462">
        <v>15</v>
      </c>
      <c r="G32" s="462">
        <v>18</v>
      </c>
      <c r="H32" s="462">
        <v>20</v>
      </c>
      <c r="I32" s="462">
        <v>5</v>
      </c>
      <c r="J32" s="384">
        <f t="shared" si="1"/>
        <v>75</v>
      </c>
      <c r="K32" s="378" t="str">
        <f t="shared" si="0"/>
        <v>Khá</v>
      </c>
      <c r="L32" s="459" t="s">
        <v>125</v>
      </c>
      <c r="M32" s="459" t="s">
        <v>124</v>
      </c>
      <c r="N32" s="384" t="s">
        <v>266</v>
      </c>
      <c r="O32" s="384"/>
    </row>
    <row r="33" spans="1:17" ht="15" customHeight="1">
      <c r="A33" s="459">
        <f t="shared" si="2"/>
        <v>28</v>
      </c>
      <c r="B33" s="460" t="s">
        <v>102</v>
      </c>
      <c r="C33" s="391" t="s">
        <v>212</v>
      </c>
      <c r="D33" s="384" t="s">
        <v>105</v>
      </c>
      <c r="E33" s="384">
        <v>18</v>
      </c>
      <c r="F33" s="384">
        <v>25</v>
      </c>
      <c r="G33" s="384">
        <v>18</v>
      </c>
      <c r="H33" s="384">
        <v>22</v>
      </c>
      <c r="I33" s="461">
        <v>5</v>
      </c>
      <c r="J33" s="384">
        <f t="shared" si="1"/>
        <v>88</v>
      </c>
      <c r="K33" s="378" t="str">
        <f t="shared" si="0"/>
        <v>Tốt</v>
      </c>
      <c r="L33" s="459" t="s">
        <v>125</v>
      </c>
      <c r="M33" s="459" t="s">
        <v>124</v>
      </c>
      <c r="N33" s="384" t="s">
        <v>266</v>
      </c>
      <c r="O33" s="384"/>
    </row>
    <row r="34" spans="1:17" ht="15" customHeight="1">
      <c r="A34" s="459">
        <f t="shared" si="2"/>
        <v>29</v>
      </c>
      <c r="B34" s="463" t="s">
        <v>126</v>
      </c>
      <c r="C34" s="391" t="s">
        <v>213</v>
      </c>
      <c r="D34" s="384" t="s">
        <v>127</v>
      </c>
      <c r="E34" s="461">
        <v>16</v>
      </c>
      <c r="F34" s="461">
        <v>25</v>
      </c>
      <c r="G34" s="461">
        <v>18</v>
      </c>
      <c r="H34" s="461">
        <v>22</v>
      </c>
      <c r="I34" s="461">
        <v>5</v>
      </c>
      <c r="J34" s="384">
        <f t="shared" si="1"/>
        <v>86</v>
      </c>
      <c r="K34" s="378" t="str">
        <f t="shared" si="0"/>
        <v>Tốt</v>
      </c>
      <c r="L34" s="459" t="s">
        <v>128</v>
      </c>
      <c r="M34" s="459" t="s">
        <v>124</v>
      </c>
      <c r="N34" s="384" t="s">
        <v>266</v>
      </c>
      <c r="O34" s="384"/>
    </row>
    <row r="35" spans="1:17" ht="15" customHeight="1">
      <c r="A35" s="459">
        <f t="shared" si="2"/>
        <v>30</v>
      </c>
      <c r="B35" s="463" t="s">
        <v>129</v>
      </c>
      <c r="C35" s="391" t="s">
        <v>214</v>
      </c>
      <c r="D35" s="384" t="s">
        <v>127</v>
      </c>
      <c r="E35" s="461">
        <v>18</v>
      </c>
      <c r="F35" s="461">
        <v>25</v>
      </c>
      <c r="G35" s="461">
        <v>18</v>
      </c>
      <c r="H35" s="461">
        <v>22</v>
      </c>
      <c r="I35" s="461">
        <v>7</v>
      </c>
      <c r="J35" s="384">
        <f t="shared" si="1"/>
        <v>90</v>
      </c>
      <c r="K35" s="378" t="str">
        <f t="shared" si="0"/>
        <v>Xuất sắc</v>
      </c>
      <c r="L35" s="459" t="s">
        <v>128</v>
      </c>
      <c r="M35" s="459" t="s">
        <v>124</v>
      </c>
      <c r="N35" s="384" t="s">
        <v>266</v>
      </c>
      <c r="O35" s="384"/>
    </row>
    <row r="36" spans="1:17" ht="15" customHeight="1">
      <c r="A36" s="459">
        <f t="shared" si="2"/>
        <v>31</v>
      </c>
      <c r="B36" s="463" t="s">
        <v>130</v>
      </c>
      <c r="C36" s="391" t="s">
        <v>215</v>
      </c>
      <c r="D36" s="384" t="s">
        <v>127</v>
      </c>
      <c r="E36" s="461">
        <v>17</v>
      </c>
      <c r="F36" s="461">
        <v>25</v>
      </c>
      <c r="G36" s="461">
        <v>18</v>
      </c>
      <c r="H36" s="461">
        <v>22</v>
      </c>
      <c r="I36" s="461">
        <v>5</v>
      </c>
      <c r="J36" s="384">
        <f t="shared" si="1"/>
        <v>87</v>
      </c>
      <c r="K36" s="378" t="str">
        <f t="shared" si="0"/>
        <v>Tốt</v>
      </c>
      <c r="L36" s="459" t="s">
        <v>128</v>
      </c>
      <c r="M36" s="459" t="s">
        <v>124</v>
      </c>
      <c r="N36" s="384" t="s">
        <v>266</v>
      </c>
      <c r="O36" s="384"/>
    </row>
    <row r="37" spans="1:17" ht="15" customHeight="1">
      <c r="A37" s="459">
        <f t="shared" si="2"/>
        <v>32</v>
      </c>
      <c r="B37" s="463" t="s">
        <v>131</v>
      </c>
      <c r="C37" s="391" t="s">
        <v>216</v>
      </c>
      <c r="D37" s="384" t="s">
        <v>127</v>
      </c>
      <c r="E37" s="461">
        <v>18</v>
      </c>
      <c r="F37" s="461">
        <v>25</v>
      </c>
      <c r="G37" s="461">
        <v>18</v>
      </c>
      <c r="H37" s="461">
        <v>22</v>
      </c>
      <c r="I37" s="461">
        <v>5</v>
      </c>
      <c r="J37" s="384">
        <f t="shared" si="1"/>
        <v>88</v>
      </c>
      <c r="K37" s="378" t="str">
        <f t="shared" si="0"/>
        <v>Tốt</v>
      </c>
      <c r="L37" s="459" t="s">
        <v>128</v>
      </c>
      <c r="M37" s="459" t="s">
        <v>124</v>
      </c>
      <c r="N37" s="384" t="s">
        <v>266</v>
      </c>
      <c r="O37" s="384"/>
    </row>
    <row r="38" spans="1:17" ht="15" customHeight="1">
      <c r="A38" s="459">
        <f t="shared" si="2"/>
        <v>33</v>
      </c>
      <c r="B38" s="463" t="s">
        <v>132</v>
      </c>
      <c r="C38" s="391" t="s">
        <v>217</v>
      </c>
      <c r="D38" s="384" t="s">
        <v>127</v>
      </c>
      <c r="E38" s="461">
        <v>18</v>
      </c>
      <c r="F38" s="461">
        <v>25</v>
      </c>
      <c r="G38" s="461">
        <v>18</v>
      </c>
      <c r="H38" s="461">
        <v>22</v>
      </c>
      <c r="I38" s="461">
        <v>5</v>
      </c>
      <c r="J38" s="384">
        <f t="shared" si="1"/>
        <v>88</v>
      </c>
      <c r="K38" s="378" t="str">
        <f t="shared" si="0"/>
        <v>Tốt</v>
      </c>
      <c r="L38" s="459" t="s">
        <v>128</v>
      </c>
      <c r="M38" s="459" t="s">
        <v>124</v>
      </c>
      <c r="N38" s="384" t="s">
        <v>266</v>
      </c>
      <c r="O38" s="384"/>
    </row>
    <row r="39" spans="1:17" ht="15" customHeight="1">
      <c r="A39" s="459">
        <f t="shared" si="2"/>
        <v>34</v>
      </c>
      <c r="B39" s="463" t="s">
        <v>133</v>
      </c>
      <c r="C39" s="391" t="s">
        <v>218</v>
      </c>
      <c r="D39" s="384" t="s">
        <v>127</v>
      </c>
      <c r="E39" s="461">
        <v>18</v>
      </c>
      <c r="F39" s="461">
        <v>25</v>
      </c>
      <c r="G39" s="461">
        <v>18</v>
      </c>
      <c r="H39" s="461">
        <v>22</v>
      </c>
      <c r="I39" s="461">
        <v>5</v>
      </c>
      <c r="J39" s="384">
        <f t="shared" si="1"/>
        <v>88</v>
      </c>
      <c r="K39" s="378" t="str">
        <f t="shared" si="0"/>
        <v>Tốt</v>
      </c>
      <c r="L39" s="459" t="s">
        <v>128</v>
      </c>
      <c r="M39" s="459" t="s">
        <v>124</v>
      </c>
      <c r="N39" s="384" t="s">
        <v>266</v>
      </c>
      <c r="O39" s="384"/>
    </row>
    <row r="40" spans="1:17" ht="15" customHeight="1">
      <c r="A40" s="459">
        <f t="shared" si="2"/>
        <v>35</v>
      </c>
      <c r="B40" s="463" t="s">
        <v>134</v>
      </c>
      <c r="C40" s="391" t="s">
        <v>219</v>
      </c>
      <c r="D40" s="384" t="s">
        <v>127</v>
      </c>
      <c r="E40" s="461">
        <v>0</v>
      </c>
      <c r="F40" s="461">
        <v>0</v>
      </c>
      <c r="G40" s="461">
        <v>0</v>
      </c>
      <c r="H40" s="461">
        <v>0</v>
      </c>
      <c r="I40" s="461">
        <v>0</v>
      </c>
      <c r="J40" s="384">
        <f t="shared" si="1"/>
        <v>0</v>
      </c>
      <c r="K40" s="378" t="str">
        <f t="shared" si="0"/>
        <v>Kém</v>
      </c>
      <c r="L40" s="459" t="s">
        <v>128</v>
      </c>
      <c r="M40" s="459" t="s">
        <v>124</v>
      </c>
      <c r="N40" s="384" t="s">
        <v>266</v>
      </c>
      <c r="O40" s="384" t="s">
        <v>267</v>
      </c>
    </row>
    <row r="41" spans="1:17" ht="15" customHeight="1">
      <c r="A41" s="459">
        <f t="shared" si="2"/>
        <v>36</v>
      </c>
      <c r="B41" s="463" t="s">
        <v>136</v>
      </c>
      <c r="C41" s="391" t="s">
        <v>220</v>
      </c>
      <c r="D41" s="384" t="s">
        <v>127</v>
      </c>
      <c r="E41" s="461">
        <v>18</v>
      </c>
      <c r="F41" s="461">
        <v>20</v>
      </c>
      <c r="G41" s="461">
        <v>18</v>
      </c>
      <c r="H41" s="461">
        <v>22</v>
      </c>
      <c r="I41" s="461">
        <v>0</v>
      </c>
      <c r="J41" s="384">
        <f t="shared" si="1"/>
        <v>78</v>
      </c>
      <c r="K41" s="378" t="str">
        <f t="shared" si="0"/>
        <v>Khá</v>
      </c>
      <c r="L41" s="459" t="s">
        <v>128</v>
      </c>
      <c r="M41" s="459" t="s">
        <v>124</v>
      </c>
      <c r="N41" s="384" t="s">
        <v>266</v>
      </c>
      <c r="O41" s="384" t="s">
        <v>267</v>
      </c>
      <c r="Q41" s="447" t="s">
        <v>7</v>
      </c>
    </row>
    <row r="42" spans="1:17" ht="15" customHeight="1">
      <c r="A42" s="459">
        <f t="shared" si="2"/>
        <v>37</v>
      </c>
      <c r="B42" s="463" t="s">
        <v>137</v>
      </c>
      <c r="C42" s="391" t="s">
        <v>221</v>
      </c>
      <c r="D42" s="384" t="s">
        <v>127</v>
      </c>
      <c r="E42" s="461">
        <v>18</v>
      </c>
      <c r="F42" s="461">
        <v>15</v>
      </c>
      <c r="G42" s="461">
        <v>18</v>
      </c>
      <c r="H42" s="461">
        <v>22</v>
      </c>
      <c r="I42" s="461">
        <v>0</v>
      </c>
      <c r="J42" s="384">
        <f t="shared" si="1"/>
        <v>73</v>
      </c>
      <c r="K42" s="378" t="str">
        <f t="shared" si="0"/>
        <v>Khá</v>
      </c>
      <c r="L42" s="459" t="s">
        <v>128</v>
      </c>
      <c r="M42" s="459" t="s">
        <v>124</v>
      </c>
      <c r="N42" s="384" t="s">
        <v>266</v>
      </c>
      <c r="O42" s="384" t="s">
        <v>267</v>
      </c>
      <c r="Q42" s="384" t="s">
        <v>7</v>
      </c>
    </row>
    <row r="43" spans="1:17" ht="15" customHeight="1">
      <c r="A43" s="459">
        <f t="shared" si="2"/>
        <v>38</v>
      </c>
      <c r="B43" s="463" t="s">
        <v>138</v>
      </c>
      <c r="C43" s="391" t="s">
        <v>222</v>
      </c>
      <c r="D43" s="384" t="s">
        <v>127</v>
      </c>
      <c r="E43" s="461">
        <v>18</v>
      </c>
      <c r="F43" s="461">
        <v>25</v>
      </c>
      <c r="G43" s="461">
        <v>18</v>
      </c>
      <c r="H43" s="461">
        <v>22</v>
      </c>
      <c r="I43" s="461">
        <v>7</v>
      </c>
      <c r="J43" s="384">
        <f t="shared" si="1"/>
        <v>90</v>
      </c>
      <c r="K43" s="378" t="str">
        <f t="shared" si="0"/>
        <v>Xuất sắc</v>
      </c>
      <c r="L43" s="459" t="s">
        <v>128</v>
      </c>
      <c r="M43" s="459" t="s">
        <v>124</v>
      </c>
      <c r="N43" s="384" t="s">
        <v>266</v>
      </c>
      <c r="O43" s="384"/>
    </row>
    <row r="44" spans="1:17" ht="15" customHeight="1">
      <c r="A44" s="459">
        <f t="shared" si="2"/>
        <v>39</v>
      </c>
      <c r="B44" s="463" t="s">
        <v>139</v>
      </c>
      <c r="C44" s="391" t="s">
        <v>223</v>
      </c>
      <c r="D44" s="384" t="s">
        <v>127</v>
      </c>
      <c r="E44" s="461">
        <v>18</v>
      </c>
      <c r="F44" s="461">
        <v>25</v>
      </c>
      <c r="G44" s="461">
        <v>18</v>
      </c>
      <c r="H44" s="461">
        <v>22</v>
      </c>
      <c r="I44" s="461">
        <v>7</v>
      </c>
      <c r="J44" s="384">
        <f t="shared" si="1"/>
        <v>90</v>
      </c>
      <c r="K44" s="378" t="str">
        <f t="shared" si="0"/>
        <v>Xuất sắc</v>
      </c>
      <c r="L44" s="459" t="s">
        <v>128</v>
      </c>
      <c r="M44" s="459" t="s">
        <v>124</v>
      </c>
      <c r="N44" s="384" t="s">
        <v>266</v>
      </c>
      <c r="O44" s="384"/>
    </row>
    <row r="45" spans="1:17" ht="15" customHeight="1">
      <c r="A45" s="459">
        <f t="shared" si="2"/>
        <v>40</v>
      </c>
      <c r="B45" s="463" t="s">
        <v>140</v>
      </c>
      <c r="C45" s="391" t="s">
        <v>224</v>
      </c>
      <c r="D45" s="384" t="s">
        <v>127</v>
      </c>
      <c r="E45" s="461">
        <v>18</v>
      </c>
      <c r="F45" s="461">
        <v>25</v>
      </c>
      <c r="G45" s="461">
        <v>18</v>
      </c>
      <c r="H45" s="461">
        <v>22</v>
      </c>
      <c r="I45" s="461">
        <v>5</v>
      </c>
      <c r="J45" s="384">
        <f t="shared" si="1"/>
        <v>88</v>
      </c>
      <c r="K45" s="378" t="str">
        <f t="shared" si="0"/>
        <v>Tốt</v>
      </c>
      <c r="L45" s="459" t="s">
        <v>128</v>
      </c>
      <c r="M45" s="459" t="s">
        <v>124</v>
      </c>
      <c r="N45" s="384" t="s">
        <v>266</v>
      </c>
      <c r="O45" s="384"/>
    </row>
    <row r="46" spans="1:17" ht="15" customHeight="1">
      <c r="A46" s="459">
        <f t="shared" si="2"/>
        <v>41</v>
      </c>
      <c r="B46" s="463" t="s">
        <v>141</v>
      </c>
      <c r="C46" s="391" t="s">
        <v>225</v>
      </c>
      <c r="D46" s="384" t="s">
        <v>127</v>
      </c>
      <c r="E46" s="461">
        <v>18</v>
      </c>
      <c r="F46" s="461">
        <v>25</v>
      </c>
      <c r="G46" s="461">
        <v>18</v>
      </c>
      <c r="H46" s="461">
        <v>22</v>
      </c>
      <c r="I46" s="461">
        <v>7</v>
      </c>
      <c r="J46" s="384">
        <f t="shared" si="1"/>
        <v>90</v>
      </c>
      <c r="K46" s="378" t="str">
        <f t="shared" si="0"/>
        <v>Xuất sắc</v>
      </c>
      <c r="L46" s="459" t="s">
        <v>128</v>
      </c>
      <c r="M46" s="459" t="s">
        <v>124</v>
      </c>
      <c r="N46" s="384" t="s">
        <v>266</v>
      </c>
      <c r="O46" s="384"/>
    </row>
    <row r="47" spans="1:17" ht="15" customHeight="1">
      <c r="A47" s="459">
        <f t="shared" si="2"/>
        <v>42</v>
      </c>
      <c r="B47" s="463" t="s">
        <v>142</v>
      </c>
      <c r="C47" s="391" t="s">
        <v>226</v>
      </c>
      <c r="D47" s="384" t="s">
        <v>127</v>
      </c>
      <c r="E47" s="461">
        <v>18</v>
      </c>
      <c r="F47" s="461">
        <v>25</v>
      </c>
      <c r="G47" s="461">
        <v>18</v>
      </c>
      <c r="H47" s="461">
        <v>22</v>
      </c>
      <c r="I47" s="461">
        <v>5</v>
      </c>
      <c r="J47" s="384">
        <f t="shared" si="1"/>
        <v>88</v>
      </c>
      <c r="K47" s="378" t="str">
        <f t="shared" si="0"/>
        <v>Tốt</v>
      </c>
      <c r="L47" s="459" t="s">
        <v>128</v>
      </c>
      <c r="M47" s="459" t="s">
        <v>124</v>
      </c>
      <c r="N47" s="384" t="s">
        <v>266</v>
      </c>
      <c r="O47" s="384"/>
    </row>
    <row r="48" spans="1:17" ht="15" customHeight="1">
      <c r="A48" s="459">
        <f t="shared" si="2"/>
        <v>43</v>
      </c>
      <c r="B48" s="463" t="s">
        <v>143</v>
      </c>
      <c r="C48" s="391" t="s">
        <v>227</v>
      </c>
      <c r="D48" s="384" t="s">
        <v>127</v>
      </c>
      <c r="E48" s="461">
        <v>18</v>
      </c>
      <c r="F48" s="461">
        <v>25</v>
      </c>
      <c r="G48" s="461">
        <v>18</v>
      </c>
      <c r="H48" s="461">
        <v>22</v>
      </c>
      <c r="I48" s="461">
        <v>5</v>
      </c>
      <c r="J48" s="384">
        <f t="shared" si="1"/>
        <v>88</v>
      </c>
      <c r="K48" s="378" t="str">
        <f t="shared" si="0"/>
        <v>Tốt</v>
      </c>
      <c r="L48" s="459" t="s">
        <v>128</v>
      </c>
      <c r="M48" s="459" t="s">
        <v>124</v>
      </c>
      <c r="N48" s="384" t="s">
        <v>266</v>
      </c>
      <c r="O48" s="384"/>
    </row>
    <row r="49" spans="1:15" ht="15" customHeight="1">
      <c r="A49" s="459">
        <f t="shared" si="2"/>
        <v>44</v>
      </c>
      <c r="B49" s="463" t="s">
        <v>144</v>
      </c>
      <c r="C49" s="391" t="s">
        <v>228</v>
      </c>
      <c r="D49" s="384" t="s">
        <v>127</v>
      </c>
      <c r="E49" s="461">
        <v>18</v>
      </c>
      <c r="F49" s="461">
        <v>25</v>
      </c>
      <c r="G49" s="461">
        <v>18</v>
      </c>
      <c r="H49" s="461">
        <v>22</v>
      </c>
      <c r="I49" s="461">
        <v>5</v>
      </c>
      <c r="J49" s="384">
        <f t="shared" si="1"/>
        <v>88</v>
      </c>
      <c r="K49" s="378" t="str">
        <f t="shared" si="0"/>
        <v>Tốt</v>
      </c>
      <c r="L49" s="459" t="s">
        <v>128</v>
      </c>
      <c r="M49" s="459" t="s">
        <v>124</v>
      </c>
      <c r="N49" s="384" t="s">
        <v>266</v>
      </c>
      <c r="O49" s="384"/>
    </row>
    <row r="50" spans="1:15" ht="15" customHeight="1">
      <c r="A50" s="459">
        <f t="shared" si="2"/>
        <v>45</v>
      </c>
      <c r="B50" s="463" t="s">
        <v>145</v>
      </c>
      <c r="C50" s="391" t="s">
        <v>229</v>
      </c>
      <c r="D50" s="384" t="s">
        <v>127</v>
      </c>
      <c r="E50" s="461">
        <v>18</v>
      </c>
      <c r="F50" s="461">
        <v>25</v>
      </c>
      <c r="G50" s="461">
        <v>18</v>
      </c>
      <c r="H50" s="461">
        <v>22</v>
      </c>
      <c r="I50" s="461">
        <v>5</v>
      </c>
      <c r="J50" s="384">
        <f t="shared" si="1"/>
        <v>88</v>
      </c>
      <c r="K50" s="378" t="str">
        <f t="shared" si="0"/>
        <v>Tốt</v>
      </c>
      <c r="L50" s="459" t="s">
        <v>128</v>
      </c>
      <c r="M50" s="459" t="s">
        <v>124</v>
      </c>
      <c r="N50" s="384" t="s">
        <v>266</v>
      </c>
      <c r="O50" s="384"/>
    </row>
    <row r="51" spans="1:15" ht="15" customHeight="1">
      <c r="A51" s="459">
        <f t="shared" si="2"/>
        <v>46</v>
      </c>
      <c r="B51" s="463" t="s">
        <v>146</v>
      </c>
      <c r="C51" s="391" t="s">
        <v>230</v>
      </c>
      <c r="D51" s="384" t="s">
        <v>127</v>
      </c>
      <c r="E51" s="461">
        <v>18</v>
      </c>
      <c r="F51" s="461">
        <v>25</v>
      </c>
      <c r="G51" s="461">
        <v>18</v>
      </c>
      <c r="H51" s="461">
        <v>22</v>
      </c>
      <c r="I51" s="461">
        <v>5</v>
      </c>
      <c r="J51" s="384">
        <f t="shared" si="1"/>
        <v>88</v>
      </c>
      <c r="K51" s="378" t="str">
        <f t="shared" si="0"/>
        <v>Tốt</v>
      </c>
      <c r="L51" s="459" t="s">
        <v>128</v>
      </c>
      <c r="M51" s="459" t="s">
        <v>124</v>
      </c>
      <c r="N51" s="384" t="s">
        <v>266</v>
      </c>
      <c r="O51" s="384"/>
    </row>
    <row r="52" spans="1:15" ht="15" customHeight="1">
      <c r="A52" s="459">
        <f t="shared" si="2"/>
        <v>47</v>
      </c>
      <c r="B52" s="463" t="s">
        <v>147</v>
      </c>
      <c r="C52" s="391" t="s">
        <v>231</v>
      </c>
      <c r="D52" s="384" t="s">
        <v>127</v>
      </c>
      <c r="E52" s="461">
        <v>18</v>
      </c>
      <c r="F52" s="461">
        <v>25</v>
      </c>
      <c r="G52" s="461">
        <v>18</v>
      </c>
      <c r="H52" s="461">
        <v>22</v>
      </c>
      <c r="I52" s="461">
        <v>5</v>
      </c>
      <c r="J52" s="384">
        <f t="shared" si="1"/>
        <v>88</v>
      </c>
      <c r="K52" s="378" t="str">
        <f t="shared" si="0"/>
        <v>Tốt</v>
      </c>
      <c r="L52" s="459" t="s">
        <v>128</v>
      </c>
      <c r="M52" s="459" t="s">
        <v>124</v>
      </c>
      <c r="N52" s="384" t="s">
        <v>266</v>
      </c>
      <c r="O52" s="384"/>
    </row>
    <row r="53" spans="1:15" ht="15" customHeight="1">
      <c r="A53" s="459">
        <f t="shared" si="2"/>
        <v>48</v>
      </c>
      <c r="B53" s="463" t="s">
        <v>148</v>
      </c>
      <c r="C53" s="391" t="s">
        <v>232</v>
      </c>
      <c r="D53" s="384" t="s">
        <v>127</v>
      </c>
      <c r="E53" s="461">
        <v>18</v>
      </c>
      <c r="F53" s="461">
        <v>25</v>
      </c>
      <c r="G53" s="461">
        <v>18</v>
      </c>
      <c r="H53" s="461">
        <v>22</v>
      </c>
      <c r="I53" s="461">
        <v>5</v>
      </c>
      <c r="J53" s="384">
        <f t="shared" si="1"/>
        <v>88</v>
      </c>
      <c r="K53" s="378" t="str">
        <f t="shared" si="0"/>
        <v>Tốt</v>
      </c>
      <c r="L53" s="459" t="s">
        <v>128</v>
      </c>
      <c r="M53" s="459" t="s">
        <v>124</v>
      </c>
      <c r="N53" s="384" t="s">
        <v>266</v>
      </c>
      <c r="O53" s="384"/>
    </row>
    <row r="54" spans="1:15" ht="15" customHeight="1">
      <c r="A54" s="459">
        <f t="shared" si="2"/>
        <v>49</v>
      </c>
      <c r="B54" s="463" t="s">
        <v>149</v>
      </c>
      <c r="C54" s="391" t="s">
        <v>233</v>
      </c>
      <c r="D54" s="384" t="s">
        <v>127</v>
      </c>
      <c r="E54" s="461">
        <v>17</v>
      </c>
      <c r="F54" s="461">
        <v>25</v>
      </c>
      <c r="G54" s="461">
        <v>18</v>
      </c>
      <c r="H54" s="461">
        <v>22</v>
      </c>
      <c r="I54" s="461">
        <v>5</v>
      </c>
      <c r="J54" s="384">
        <f t="shared" si="1"/>
        <v>87</v>
      </c>
      <c r="K54" s="378" t="str">
        <f t="shared" si="0"/>
        <v>Tốt</v>
      </c>
      <c r="L54" s="459" t="s">
        <v>128</v>
      </c>
      <c r="M54" s="459" t="s">
        <v>124</v>
      </c>
      <c r="N54" s="384" t="s">
        <v>266</v>
      </c>
      <c r="O54" s="384"/>
    </row>
    <row r="55" spans="1:15" ht="15" customHeight="1">
      <c r="A55" s="459">
        <f t="shared" si="2"/>
        <v>50</v>
      </c>
      <c r="B55" s="463" t="s">
        <v>150</v>
      </c>
      <c r="C55" s="391" t="s">
        <v>234</v>
      </c>
      <c r="D55" s="384" t="s">
        <v>127</v>
      </c>
      <c r="E55" s="461">
        <v>18</v>
      </c>
      <c r="F55" s="461">
        <v>25</v>
      </c>
      <c r="G55" s="461">
        <v>18</v>
      </c>
      <c r="H55" s="461">
        <v>22</v>
      </c>
      <c r="I55" s="461">
        <v>5</v>
      </c>
      <c r="J55" s="384">
        <f t="shared" si="1"/>
        <v>88</v>
      </c>
      <c r="K55" s="378" t="str">
        <f t="shared" si="0"/>
        <v>Tốt</v>
      </c>
      <c r="L55" s="459" t="s">
        <v>128</v>
      </c>
      <c r="M55" s="459" t="s">
        <v>124</v>
      </c>
      <c r="N55" s="384" t="s">
        <v>266</v>
      </c>
      <c r="O55" s="384"/>
    </row>
    <row r="56" spans="1:15" ht="15" customHeight="1">
      <c r="A56" s="459">
        <f t="shared" si="2"/>
        <v>51</v>
      </c>
      <c r="B56" s="463" t="s">
        <v>151</v>
      </c>
      <c r="C56" s="391" t="s">
        <v>235</v>
      </c>
      <c r="D56" s="384" t="s">
        <v>127</v>
      </c>
      <c r="E56" s="461">
        <v>17</v>
      </c>
      <c r="F56" s="461">
        <v>25</v>
      </c>
      <c r="G56" s="461">
        <v>18</v>
      </c>
      <c r="H56" s="461">
        <v>22</v>
      </c>
      <c r="I56" s="461">
        <v>5</v>
      </c>
      <c r="J56" s="384">
        <f t="shared" si="1"/>
        <v>87</v>
      </c>
      <c r="K56" s="378" t="str">
        <f t="shared" si="0"/>
        <v>Tốt</v>
      </c>
      <c r="L56" s="459" t="s">
        <v>128</v>
      </c>
      <c r="M56" s="459" t="s">
        <v>124</v>
      </c>
      <c r="N56" s="384" t="s">
        <v>266</v>
      </c>
      <c r="O56" s="384"/>
    </row>
    <row r="57" spans="1:15" ht="15" customHeight="1">
      <c r="A57" s="459">
        <f t="shared" si="2"/>
        <v>52</v>
      </c>
      <c r="B57" s="463" t="s">
        <v>152</v>
      </c>
      <c r="C57" s="391" t="s">
        <v>236</v>
      </c>
      <c r="D57" s="384" t="s">
        <v>127</v>
      </c>
      <c r="E57" s="461">
        <v>18</v>
      </c>
      <c r="F57" s="461">
        <v>25</v>
      </c>
      <c r="G57" s="461">
        <v>18</v>
      </c>
      <c r="H57" s="461">
        <v>22</v>
      </c>
      <c r="I57" s="461">
        <v>5</v>
      </c>
      <c r="J57" s="384">
        <f t="shared" si="1"/>
        <v>88</v>
      </c>
      <c r="K57" s="378" t="str">
        <f t="shared" si="0"/>
        <v>Tốt</v>
      </c>
      <c r="L57" s="459" t="s">
        <v>128</v>
      </c>
      <c r="M57" s="459" t="s">
        <v>124</v>
      </c>
      <c r="N57" s="384" t="s">
        <v>266</v>
      </c>
      <c r="O57" s="384"/>
    </row>
    <row r="58" spans="1:15" ht="15" customHeight="1">
      <c r="A58" s="459">
        <f t="shared" si="2"/>
        <v>53</v>
      </c>
      <c r="B58" s="463" t="s">
        <v>153</v>
      </c>
      <c r="C58" s="391" t="s">
        <v>237</v>
      </c>
      <c r="D58" s="384" t="s">
        <v>127</v>
      </c>
      <c r="E58" s="461">
        <v>18</v>
      </c>
      <c r="F58" s="461">
        <v>25</v>
      </c>
      <c r="G58" s="461">
        <v>18</v>
      </c>
      <c r="H58" s="461">
        <v>22</v>
      </c>
      <c r="I58" s="461">
        <v>5</v>
      </c>
      <c r="J58" s="384">
        <f t="shared" si="1"/>
        <v>88</v>
      </c>
      <c r="K58" s="378" t="str">
        <f t="shared" si="0"/>
        <v>Tốt</v>
      </c>
      <c r="L58" s="459" t="s">
        <v>128</v>
      </c>
      <c r="M58" s="459" t="s">
        <v>124</v>
      </c>
      <c r="N58" s="384" t="s">
        <v>266</v>
      </c>
      <c r="O58" s="384"/>
    </row>
    <row r="59" spans="1:15" ht="15" customHeight="1">
      <c r="A59" s="459">
        <f t="shared" si="2"/>
        <v>54</v>
      </c>
      <c r="B59" s="463" t="s">
        <v>154</v>
      </c>
      <c r="C59" s="391" t="s">
        <v>238</v>
      </c>
      <c r="D59" s="384" t="s">
        <v>127</v>
      </c>
      <c r="E59" s="462">
        <v>17</v>
      </c>
      <c r="F59" s="462">
        <v>15</v>
      </c>
      <c r="G59" s="462">
        <v>18</v>
      </c>
      <c r="H59" s="462">
        <v>20</v>
      </c>
      <c r="I59" s="462">
        <v>5</v>
      </c>
      <c r="J59" s="384">
        <f t="shared" si="1"/>
        <v>75</v>
      </c>
      <c r="K59" s="378" t="str">
        <f t="shared" si="0"/>
        <v>Khá</v>
      </c>
      <c r="L59" s="459" t="s">
        <v>128</v>
      </c>
      <c r="M59" s="459" t="s">
        <v>124</v>
      </c>
      <c r="N59" s="384" t="s">
        <v>266</v>
      </c>
      <c r="O59" s="384"/>
    </row>
    <row r="60" spans="1:15" ht="15" customHeight="1">
      <c r="A60" s="459">
        <f t="shared" si="2"/>
        <v>55</v>
      </c>
      <c r="B60" s="463" t="s">
        <v>155</v>
      </c>
      <c r="C60" s="391" t="s">
        <v>239</v>
      </c>
      <c r="D60" s="384" t="s">
        <v>127</v>
      </c>
      <c r="E60" s="462">
        <v>17</v>
      </c>
      <c r="F60" s="462">
        <v>15</v>
      </c>
      <c r="G60" s="462">
        <v>18</v>
      </c>
      <c r="H60" s="462">
        <v>20</v>
      </c>
      <c r="I60" s="462">
        <v>5</v>
      </c>
      <c r="J60" s="384">
        <f t="shared" si="1"/>
        <v>75</v>
      </c>
      <c r="K60" s="378" t="str">
        <f t="shared" si="0"/>
        <v>Khá</v>
      </c>
      <c r="L60" s="459" t="s">
        <v>128</v>
      </c>
      <c r="M60" s="459" t="s">
        <v>124</v>
      </c>
      <c r="N60" s="384" t="s">
        <v>266</v>
      </c>
      <c r="O60" s="384"/>
    </row>
    <row r="61" spans="1:15" ht="15" customHeight="1">
      <c r="A61" s="459">
        <f t="shared" si="2"/>
        <v>56</v>
      </c>
      <c r="B61" s="463" t="s">
        <v>156</v>
      </c>
      <c r="C61" s="391" t="s">
        <v>240</v>
      </c>
      <c r="D61" s="384" t="s">
        <v>127</v>
      </c>
      <c r="E61" s="384">
        <v>18</v>
      </c>
      <c r="F61" s="384">
        <v>25</v>
      </c>
      <c r="G61" s="384">
        <v>18</v>
      </c>
      <c r="H61" s="384">
        <v>22</v>
      </c>
      <c r="I61" s="461">
        <v>7</v>
      </c>
      <c r="J61" s="384">
        <f t="shared" si="1"/>
        <v>90</v>
      </c>
      <c r="K61" s="378" t="str">
        <f t="shared" si="0"/>
        <v>Xuất sắc</v>
      </c>
      <c r="L61" s="459" t="s">
        <v>128</v>
      </c>
      <c r="M61" s="459" t="s">
        <v>124</v>
      </c>
      <c r="N61" s="384" t="s">
        <v>266</v>
      </c>
      <c r="O61" s="384"/>
    </row>
    <row r="62" spans="1:15" ht="15" customHeight="1">
      <c r="A62" s="459">
        <f t="shared" si="2"/>
        <v>57</v>
      </c>
      <c r="B62" s="463" t="s">
        <v>157</v>
      </c>
      <c r="C62" s="391" t="s">
        <v>241</v>
      </c>
      <c r="D62" s="384" t="s">
        <v>127</v>
      </c>
      <c r="E62" s="384">
        <v>18</v>
      </c>
      <c r="F62" s="384">
        <v>25</v>
      </c>
      <c r="G62" s="384">
        <v>18</v>
      </c>
      <c r="H62" s="384">
        <v>22</v>
      </c>
      <c r="I62" s="461">
        <v>5</v>
      </c>
      <c r="J62" s="384">
        <f t="shared" si="1"/>
        <v>88</v>
      </c>
      <c r="K62" s="378" t="str">
        <f t="shared" si="0"/>
        <v>Tốt</v>
      </c>
      <c r="L62" s="459" t="s">
        <v>128</v>
      </c>
      <c r="M62" s="459" t="s">
        <v>124</v>
      </c>
      <c r="N62" s="384" t="s">
        <v>266</v>
      </c>
      <c r="O62" s="384"/>
    </row>
    <row r="63" spans="1:15" ht="15" customHeight="1">
      <c r="A63" s="459">
        <f t="shared" si="2"/>
        <v>58</v>
      </c>
      <c r="B63" s="463" t="s">
        <v>158</v>
      </c>
      <c r="C63" s="391" t="s">
        <v>242</v>
      </c>
      <c r="D63" s="384" t="s">
        <v>127</v>
      </c>
      <c r="E63" s="384">
        <v>18</v>
      </c>
      <c r="F63" s="384">
        <v>25</v>
      </c>
      <c r="G63" s="384">
        <v>18</v>
      </c>
      <c r="H63" s="384">
        <v>22</v>
      </c>
      <c r="I63" s="461">
        <v>5</v>
      </c>
      <c r="J63" s="384">
        <f t="shared" si="1"/>
        <v>88</v>
      </c>
      <c r="K63" s="378" t="str">
        <f t="shared" si="0"/>
        <v>Tốt</v>
      </c>
      <c r="L63" s="459" t="s">
        <v>128</v>
      </c>
      <c r="M63" s="459" t="s">
        <v>124</v>
      </c>
      <c r="N63" s="384" t="s">
        <v>266</v>
      </c>
      <c r="O63" s="384"/>
    </row>
    <row r="64" spans="1:15" ht="15" customHeight="1">
      <c r="A64" s="459">
        <f t="shared" si="2"/>
        <v>59</v>
      </c>
      <c r="B64" s="463" t="s">
        <v>159</v>
      </c>
      <c r="C64" s="391" t="s">
        <v>243</v>
      </c>
      <c r="D64" s="384" t="s">
        <v>127</v>
      </c>
      <c r="E64" s="384">
        <v>18</v>
      </c>
      <c r="F64" s="384">
        <v>25</v>
      </c>
      <c r="G64" s="384">
        <v>18</v>
      </c>
      <c r="H64" s="384">
        <v>22</v>
      </c>
      <c r="I64" s="461">
        <v>5</v>
      </c>
      <c r="J64" s="384">
        <f t="shared" si="1"/>
        <v>88</v>
      </c>
      <c r="K64" s="378" t="str">
        <f t="shared" si="0"/>
        <v>Tốt</v>
      </c>
      <c r="L64" s="459" t="s">
        <v>128</v>
      </c>
      <c r="M64" s="459" t="s">
        <v>124</v>
      </c>
      <c r="N64" s="384" t="s">
        <v>266</v>
      </c>
      <c r="O64" s="384"/>
    </row>
    <row r="65" spans="1:15" ht="15" customHeight="1">
      <c r="A65" s="459">
        <f t="shared" si="2"/>
        <v>60</v>
      </c>
      <c r="B65" s="463" t="s">
        <v>160</v>
      </c>
      <c r="C65" s="391" t="s">
        <v>244</v>
      </c>
      <c r="D65" s="384" t="s">
        <v>127</v>
      </c>
      <c r="E65" s="384">
        <v>18</v>
      </c>
      <c r="F65" s="384">
        <v>25</v>
      </c>
      <c r="G65" s="384">
        <v>18</v>
      </c>
      <c r="H65" s="384">
        <v>22</v>
      </c>
      <c r="I65" s="461">
        <v>5</v>
      </c>
      <c r="J65" s="384">
        <f t="shared" si="1"/>
        <v>88</v>
      </c>
      <c r="K65" s="378" t="str">
        <f t="shared" si="0"/>
        <v>Tốt</v>
      </c>
      <c r="L65" s="459" t="s">
        <v>128</v>
      </c>
      <c r="M65" s="459" t="s">
        <v>124</v>
      </c>
      <c r="N65" s="384" t="s">
        <v>266</v>
      </c>
      <c r="O65" s="384"/>
    </row>
    <row r="66" spans="1:15" ht="15" customHeight="1">
      <c r="A66" s="459">
        <f t="shared" si="2"/>
        <v>61</v>
      </c>
      <c r="B66" s="464" t="s">
        <v>161</v>
      </c>
      <c r="C66" s="391" t="s">
        <v>245</v>
      </c>
      <c r="D66" s="384" t="s">
        <v>268</v>
      </c>
      <c r="E66" s="384">
        <v>19</v>
      </c>
      <c r="F66" s="384">
        <v>25</v>
      </c>
      <c r="G66" s="384">
        <v>20</v>
      </c>
      <c r="H66" s="384">
        <v>25</v>
      </c>
      <c r="I66" s="384">
        <v>7</v>
      </c>
      <c r="J66" s="384">
        <f t="shared" si="1"/>
        <v>96</v>
      </c>
      <c r="K66" s="378" t="str">
        <f t="shared" si="0"/>
        <v>Xuất sắc</v>
      </c>
      <c r="L66" s="459" t="s">
        <v>162</v>
      </c>
      <c r="M66" s="459" t="s">
        <v>163</v>
      </c>
      <c r="N66" s="384" t="s">
        <v>266</v>
      </c>
      <c r="O66" s="384"/>
    </row>
    <row r="67" spans="1:15" ht="15" customHeight="1">
      <c r="A67" s="459">
        <f t="shared" si="2"/>
        <v>62</v>
      </c>
      <c r="B67" s="464" t="s">
        <v>164</v>
      </c>
      <c r="C67" s="391" t="s">
        <v>246</v>
      </c>
      <c r="D67" s="384" t="s">
        <v>268</v>
      </c>
      <c r="E67" s="384">
        <v>15</v>
      </c>
      <c r="F67" s="384">
        <v>25</v>
      </c>
      <c r="G67" s="384">
        <v>17</v>
      </c>
      <c r="H67" s="384">
        <v>23</v>
      </c>
      <c r="I67" s="384">
        <v>2</v>
      </c>
      <c r="J67" s="384">
        <f t="shared" si="1"/>
        <v>82</v>
      </c>
      <c r="K67" s="378" t="str">
        <f t="shared" si="0"/>
        <v>Tốt</v>
      </c>
      <c r="L67" s="459" t="s">
        <v>162</v>
      </c>
      <c r="M67" s="459" t="s">
        <v>163</v>
      </c>
      <c r="N67" s="384" t="s">
        <v>266</v>
      </c>
      <c r="O67" s="384"/>
    </row>
    <row r="68" spans="1:15" ht="15" customHeight="1">
      <c r="A68" s="459">
        <f t="shared" si="2"/>
        <v>63</v>
      </c>
      <c r="B68" s="464" t="s">
        <v>165</v>
      </c>
      <c r="C68" s="391" t="s">
        <v>247</v>
      </c>
      <c r="D68" s="384" t="s">
        <v>268</v>
      </c>
      <c r="E68" s="384">
        <v>17</v>
      </c>
      <c r="F68" s="384">
        <v>25</v>
      </c>
      <c r="G68" s="384">
        <v>20</v>
      </c>
      <c r="H68" s="384">
        <v>25</v>
      </c>
      <c r="I68" s="384">
        <v>3</v>
      </c>
      <c r="J68" s="384">
        <f t="shared" si="1"/>
        <v>90</v>
      </c>
      <c r="K68" s="378" t="str">
        <f t="shared" si="0"/>
        <v>Xuất sắc</v>
      </c>
      <c r="L68" s="459" t="s">
        <v>162</v>
      </c>
      <c r="M68" s="459" t="s">
        <v>163</v>
      </c>
      <c r="N68" s="384" t="s">
        <v>266</v>
      </c>
      <c r="O68" s="384"/>
    </row>
    <row r="69" spans="1:15" ht="15" customHeight="1">
      <c r="A69" s="459">
        <f t="shared" si="2"/>
        <v>64</v>
      </c>
      <c r="B69" s="464" t="s">
        <v>166</v>
      </c>
      <c r="C69" s="391" t="s">
        <v>248</v>
      </c>
      <c r="D69" s="384" t="s">
        <v>268</v>
      </c>
      <c r="E69" s="384">
        <v>19</v>
      </c>
      <c r="F69" s="384">
        <v>25</v>
      </c>
      <c r="G69" s="384">
        <v>20</v>
      </c>
      <c r="H69" s="384">
        <v>25</v>
      </c>
      <c r="I69" s="384">
        <v>8</v>
      </c>
      <c r="J69" s="384">
        <f t="shared" si="1"/>
        <v>97</v>
      </c>
      <c r="K69" s="378" t="str">
        <f t="shared" si="0"/>
        <v>Xuất sắc</v>
      </c>
      <c r="L69" s="459" t="s">
        <v>162</v>
      </c>
      <c r="M69" s="459" t="s">
        <v>163</v>
      </c>
      <c r="N69" s="384" t="s">
        <v>266</v>
      </c>
      <c r="O69" s="384"/>
    </row>
    <row r="70" spans="1:15" ht="15" customHeight="1">
      <c r="A70" s="459">
        <f t="shared" si="2"/>
        <v>65</v>
      </c>
      <c r="B70" s="464" t="s">
        <v>167</v>
      </c>
      <c r="C70" s="391" t="s">
        <v>249</v>
      </c>
      <c r="D70" s="384" t="s">
        <v>268</v>
      </c>
      <c r="E70" s="384">
        <v>19</v>
      </c>
      <c r="F70" s="384">
        <v>25</v>
      </c>
      <c r="G70" s="384">
        <v>20</v>
      </c>
      <c r="H70" s="384">
        <v>25</v>
      </c>
      <c r="I70" s="384">
        <v>7</v>
      </c>
      <c r="J70" s="384">
        <f t="shared" si="1"/>
        <v>96</v>
      </c>
      <c r="K70" s="378" t="str">
        <f t="shared" ref="K70:K133" si="3">IF(J70&gt;=90,"Xuất sắc",IF(J70&gt;=80,"Tốt",IF(J70&gt;=65,"Khá",IF(J70&gt;=50,"Trung bình",IF(J70&gt;=35,"Yếu", "Kém")))))</f>
        <v>Xuất sắc</v>
      </c>
      <c r="L70" s="459" t="s">
        <v>162</v>
      </c>
      <c r="M70" s="459" t="s">
        <v>163</v>
      </c>
      <c r="N70" s="384" t="s">
        <v>266</v>
      </c>
      <c r="O70" s="384"/>
    </row>
    <row r="71" spans="1:15" ht="15" customHeight="1">
      <c r="A71" s="459">
        <f t="shared" si="2"/>
        <v>66</v>
      </c>
      <c r="B71" s="464" t="s">
        <v>168</v>
      </c>
      <c r="C71" s="391" t="s">
        <v>250</v>
      </c>
      <c r="D71" s="384" t="s">
        <v>268</v>
      </c>
      <c r="E71" s="384">
        <v>18</v>
      </c>
      <c r="F71" s="384">
        <v>25</v>
      </c>
      <c r="G71" s="384">
        <v>20</v>
      </c>
      <c r="H71" s="384">
        <v>25</v>
      </c>
      <c r="I71" s="384">
        <v>3</v>
      </c>
      <c r="J71" s="384">
        <f t="shared" ref="J71:J134" si="4">SUM(E71:I71)</f>
        <v>91</v>
      </c>
      <c r="K71" s="378" t="str">
        <f t="shared" si="3"/>
        <v>Xuất sắc</v>
      </c>
      <c r="L71" s="459" t="s">
        <v>162</v>
      </c>
      <c r="M71" s="459" t="s">
        <v>163</v>
      </c>
      <c r="N71" s="384" t="s">
        <v>266</v>
      </c>
      <c r="O71" s="384"/>
    </row>
    <row r="72" spans="1:15" ht="15" customHeight="1">
      <c r="A72" s="459">
        <f t="shared" ref="A72:A135" si="5">+A71+1</f>
        <v>67</v>
      </c>
      <c r="B72" s="464" t="s">
        <v>169</v>
      </c>
      <c r="C72" s="391" t="s">
        <v>251</v>
      </c>
      <c r="D72" s="384" t="s">
        <v>268</v>
      </c>
      <c r="E72" s="384">
        <v>17</v>
      </c>
      <c r="F72" s="384">
        <v>25</v>
      </c>
      <c r="G72" s="384">
        <v>20</v>
      </c>
      <c r="H72" s="384">
        <v>25</v>
      </c>
      <c r="I72" s="384">
        <v>2</v>
      </c>
      <c r="J72" s="384">
        <f t="shared" si="4"/>
        <v>89</v>
      </c>
      <c r="K72" s="378" t="str">
        <f t="shared" si="3"/>
        <v>Tốt</v>
      </c>
      <c r="L72" s="459" t="s">
        <v>162</v>
      </c>
      <c r="M72" s="459" t="s">
        <v>163</v>
      </c>
      <c r="N72" s="384" t="s">
        <v>266</v>
      </c>
      <c r="O72" s="384"/>
    </row>
    <row r="73" spans="1:15" ht="15" customHeight="1">
      <c r="A73" s="459">
        <f t="shared" si="5"/>
        <v>68</v>
      </c>
      <c r="B73" s="464" t="s">
        <v>170</v>
      </c>
      <c r="C73" s="391" t="s">
        <v>252</v>
      </c>
      <c r="D73" s="384" t="s">
        <v>268</v>
      </c>
      <c r="E73" s="384">
        <v>17</v>
      </c>
      <c r="F73" s="384">
        <v>25</v>
      </c>
      <c r="G73" s="384">
        <v>20</v>
      </c>
      <c r="H73" s="384">
        <v>25</v>
      </c>
      <c r="I73" s="384">
        <v>5</v>
      </c>
      <c r="J73" s="384">
        <f t="shared" si="4"/>
        <v>92</v>
      </c>
      <c r="K73" s="378" t="str">
        <f t="shared" si="3"/>
        <v>Xuất sắc</v>
      </c>
      <c r="L73" s="459" t="s">
        <v>162</v>
      </c>
      <c r="M73" s="459" t="s">
        <v>163</v>
      </c>
      <c r="N73" s="384" t="s">
        <v>266</v>
      </c>
      <c r="O73" s="384"/>
    </row>
    <row r="74" spans="1:15" ht="15" customHeight="1">
      <c r="A74" s="459">
        <f t="shared" si="5"/>
        <v>69</v>
      </c>
      <c r="B74" s="464" t="s">
        <v>171</v>
      </c>
      <c r="C74" s="391" t="s">
        <v>253</v>
      </c>
      <c r="D74" s="384" t="s">
        <v>268</v>
      </c>
      <c r="E74" s="384">
        <v>17</v>
      </c>
      <c r="F74" s="384">
        <v>25</v>
      </c>
      <c r="G74" s="384">
        <v>18</v>
      </c>
      <c r="H74" s="384">
        <v>25</v>
      </c>
      <c r="I74" s="384">
        <v>2</v>
      </c>
      <c r="J74" s="384">
        <f t="shared" si="4"/>
        <v>87</v>
      </c>
      <c r="K74" s="378" t="str">
        <f t="shared" si="3"/>
        <v>Tốt</v>
      </c>
      <c r="L74" s="459" t="s">
        <v>162</v>
      </c>
      <c r="M74" s="459" t="s">
        <v>163</v>
      </c>
      <c r="N74" s="384" t="s">
        <v>266</v>
      </c>
      <c r="O74" s="384"/>
    </row>
    <row r="75" spans="1:15" ht="15" customHeight="1">
      <c r="A75" s="459">
        <f t="shared" si="5"/>
        <v>70</v>
      </c>
      <c r="B75" s="464" t="s">
        <v>172</v>
      </c>
      <c r="C75" s="391" t="s">
        <v>254</v>
      </c>
      <c r="D75" s="384" t="s">
        <v>268</v>
      </c>
      <c r="E75" s="384">
        <v>16</v>
      </c>
      <c r="F75" s="384">
        <v>22</v>
      </c>
      <c r="G75" s="384">
        <v>18</v>
      </c>
      <c r="H75" s="384">
        <v>25</v>
      </c>
      <c r="I75" s="384">
        <v>2</v>
      </c>
      <c r="J75" s="384">
        <f t="shared" si="4"/>
        <v>83</v>
      </c>
      <c r="K75" s="378" t="str">
        <f t="shared" si="3"/>
        <v>Tốt</v>
      </c>
      <c r="L75" s="459" t="s">
        <v>162</v>
      </c>
      <c r="M75" s="459" t="s">
        <v>163</v>
      </c>
      <c r="N75" s="384" t="s">
        <v>266</v>
      </c>
      <c r="O75" s="384"/>
    </row>
    <row r="76" spans="1:15" ht="15" customHeight="1">
      <c r="A76" s="459">
        <f t="shared" si="5"/>
        <v>71</v>
      </c>
      <c r="B76" s="464" t="s">
        <v>173</v>
      </c>
      <c r="C76" s="391" t="s">
        <v>255</v>
      </c>
      <c r="D76" s="384" t="s">
        <v>268</v>
      </c>
      <c r="E76" s="384">
        <v>17</v>
      </c>
      <c r="F76" s="384">
        <v>25</v>
      </c>
      <c r="G76" s="384">
        <v>20</v>
      </c>
      <c r="H76" s="384">
        <v>25</v>
      </c>
      <c r="I76" s="384">
        <v>2</v>
      </c>
      <c r="J76" s="384">
        <f t="shared" si="4"/>
        <v>89</v>
      </c>
      <c r="K76" s="378" t="str">
        <f t="shared" si="3"/>
        <v>Tốt</v>
      </c>
      <c r="L76" s="459" t="s">
        <v>162</v>
      </c>
      <c r="M76" s="459" t="s">
        <v>163</v>
      </c>
      <c r="N76" s="384" t="s">
        <v>266</v>
      </c>
      <c r="O76" s="384"/>
    </row>
    <row r="77" spans="1:15" ht="15" customHeight="1">
      <c r="A77" s="459">
        <f t="shared" si="5"/>
        <v>72</v>
      </c>
      <c r="B77" s="464" t="s">
        <v>174</v>
      </c>
      <c r="C77" s="391" t="s">
        <v>256</v>
      </c>
      <c r="D77" s="384" t="s">
        <v>268</v>
      </c>
      <c r="E77" s="384">
        <v>18</v>
      </c>
      <c r="F77" s="384">
        <v>25</v>
      </c>
      <c r="G77" s="384">
        <v>20</v>
      </c>
      <c r="H77" s="384">
        <v>25</v>
      </c>
      <c r="I77" s="384">
        <v>4</v>
      </c>
      <c r="J77" s="384">
        <f t="shared" si="4"/>
        <v>92</v>
      </c>
      <c r="K77" s="378" t="str">
        <f t="shared" si="3"/>
        <v>Xuất sắc</v>
      </c>
      <c r="L77" s="459" t="s">
        <v>162</v>
      </c>
      <c r="M77" s="459" t="s">
        <v>163</v>
      </c>
      <c r="N77" s="384" t="s">
        <v>266</v>
      </c>
      <c r="O77" s="384"/>
    </row>
    <row r="78" spans="1:15" ht="15" customHeight="1">
      <c r="A78" s="459">
        <f t="shared" si="5"/>
        <v>73</v>
      </c>
      <c r="B78" s="464" t="s">
        <v>176</v>
      </c>
      <c r="C78" s="391" t="s">
        <v>257</v>
      </c>
      <c r="D78" s="384" t="s">
        <v>269</v>
      </c>
      <c r="E78" s="384">
        <v>18</v>
      </c>
      <c r="F78" s="384">
        <v>25</v>
      </c>
      <c r="G78" s="384">
        <v>19</v>
      </c>
      <c r="H78" s="384">
        <v>25</v>
      </c>
      <c r="I78" s="384">
        <v>2</v>
      </c>
      <c r="J78" s="384">
        <f t="shared" si="4"/>
        <v>89</v>
      </c>
      <c r="K78" s="378" t="str">
        <f t="shared" si="3"/>
        <v>Tốt</v>
      </c>
      <c r="L78" s="459" t="s">
        <v>162</v>
      </c>
      <c r="M78" s="459" t="s">
        <v>163</v>
      </c>
      <c r="N78" s="384" t="s">
        <v>266</v>
      </c>
      <c r="O78" s="384"/>
    </row>
    <row r="79" spans="1:15" ht="15" customHeight="1">
      <c r="A79" s="459">
        <f t="shared" si="5"/>
        <v>74</v>
      </c>
      <c r="B79" s="464" t="s">
        <v>177</v>
      </c>
      <c r="C79" s="391" t="s">
        <v>258</v>
      </c>
      <c r="D79" s="384" t="s">
        <v>269</v>
      </c>
      <c r="E79" s="384">
        <v>18</v>
      </c>
      <c r="F79" s="384">
        <v>25</v>
      </c>
      <c r="G79" s="384">
        <v>20</v>
      </c>
      <c r="H79" s="384">
        <v>25</v>
      </c>
      <c r="I79" s="384">
        <v>3</v>
      </c>
      <c r="J79" s="384">
        <f t="shared" si="4"/>
        <v>91</v>
      </c>
      <c r="K79" s="378" t="str">
        <f t="shared" si="3"/>
        <v>Xuất sắc</v>
      </c>
      <c r="L79" s="459" t="s">
        <v>162</v>
      </c>
      <c r="M79" s="459" t="s">
        <v>163</v>
      </c>
      <c r="N79" s="384" t="s">
        <v>266</v>
      </c>
      <c r="O79" s="384"/>
    </row>
    <row r="80" spans="1:15" ht="15" customHeight="1">
      <c r="A80" s="459">
        <f t="shared" si="5"/>
        <v>75</v>
      </c>
      <c r="B80" s="464" t="s">
        <v>178</v>
      </c>
      <c r="C80" s="391" t="s">
        <v>259</v>
      </c>
      <c r="D80" s="384" t="s">
        <v>269</v>
      </c>
      <c r="E80" s="384">
        <v>17</v>
      </c>
      <c r="F80" s="384">
        <v>25</v>
      </c>
      <c r="G80" s="384">
        <v>20</v>
      </c>
      <c r="H80" s="384">
        <v>25</v>
      </c>
      <c r="I80" s="384">
        <v>2</v>
      </c>
      <c r="J80" s="384">
        <f t="shared" si="4"/>
        <v>89</v>
      </c>
      <c r="K80" s="378" t="str">
        <f t="shared" si="3"/>
        <v>Tốt</v>
      </c>
      <c r="L80" s="459" t="s">
        <v>162</v>
      </c>
      <c r="M80" s="459" t="s">
        <v>163</v>
      </c>
      <c r="N80" s="384" t="s">
        <v>266</v>
      </c>
      <c r="O80" s="384"/>
    </row>
    <row r="81" spans="1:15" ht="15" customHeight="1">
      <c r="A81" s="459">
        <f t="shared" si="5"/>
        <v>76</v>
      </c>
      <c r="B81" s="464" t="s">
        <v>179</v>
      </c>
      <c r="C81" s="391" t="s">
        <v>260</v>
      </c>
      <c r="D81" s="384" t="s">
        <v>269</v>
      </c>
      <c r="E81" s="384">
        <v>17</v>
      </c>
      <c r="F81" s="384">
        <v>25</v>
      </c>
      <c r="G81" s="384">
        <v>20</v>
      </c>
      <c r="H81" s="384">
        <v>25</v>
      </c>
      <c r="I81" s="384">
        <v>3</v>
      </c>
      <c r="J81" s="384">
        <f t="shared" si="4"/>
        <v>90</v>
      </c>
      <c r="K81" s="378" t="str">
        <f t="shared" si="3"/>
        <v>Xuất sắc</v>
      </c>
      <c r="L81" s="459" t="s">
        <v>162</v>
      </c>
      <c r="M81" s="459" t="s">
        <v>163</v>
      </c>
      <c r="N81" s="384" t="s">
        <v>266</v>
      </c>
      <c r="O81" s="384"/>
    </row>
    <row r="82" spans="1:15" ht="15" customHeight="1">
      <c r="A82" s="459">
        <f t="shared" si="5"/>
        <v>77</v>
      </c>
      <c r="B82" s="464" t="s">
        <v>180</v>
      </c>
      <c r="C82" s="391" t="s">
        <v>261</v>
      </c>
      <c r="D82" s="384" t="s">
        <v>269</v>
      </c>
      <c r="E82" s="384">
        <v>17</v>
      </c>
      <c r="F82" s="384">
        <v>25</v>
      </c>
      <c r="G82" s="384">
        <v>20</v>
      </c>
      <c r="H82" s="384">
        <v>25</v>
      </c>
      <c r="I82" s="384">
        <v>2</v>
      </c>
      <c r="J82" s="384">
        <f t="shared" si="4"/>
        <v>89</v>
      </c>
      <c r="K82" s="378" t="str">
        <f t="shared" si="3"/>
        <v>Tốt</v>
      </c>
      <c r="L82" s="459" t="s">
        <v>162</v>
      </c>
      <c r="M82" s="459" t="s">
        <v>163</v>
      </c>
      <c r="N82" s="384" t="s">
        <v>266</v>
      </c>
      <c r="O82" s="384"/>
    </row>
    <row r="83" spans="1:15" ht="15" customHeight="1">
      <c r="A83" s="459">
        <f t="shared" si="5"/>
        <v>78</v>
      </c>
      <c r="B83" s="464" t="s">
        <v>181</v>
      </c>
      <c r="C83" s="391" t="s">
        <v>262</v>
      </c>
      <c r="D83" s="384" t="s">
        <v>269</v>
      </c>
      <c r="E83" s="384">
        <v>17</v>
      </c>
      <c r="F83" s="384">
        <v>25</v>
      </c>
      <c r="G83" s="384">
        <v>20</v>
      </c>
      <c r="H83" s="384">
        <v>25</v>
      </c>
      <c r="I83" s="384">
        <v>2</v>
      </c>
      <c r="J83" s="384">
        <f t="shared" si="4"/>
        <v>89</v>
      </c>
      <c r="K83" s="378" t="str">
        <f t="shared" si="3"/>
        <v>Tốt</v>
      </c>
      <c r="L83" s="459" t="s">
        <v>162</v>
      </c>
      <c r="M83" s="459" t="s">
        <v>163</v>
      </c>
      <c r="N83" s="384" t="s">
        <v>266</v>
      </c>
      <c r="O83" s="384"/>
    </row>
    <row r="84" spans="1:15" ht="15" customHeight="1">
      <c r="A84" s="459">
        <f t="shared" si="5"/>
        <v>79</v>
      </c>
      <c r="B84" s="464" t="s">
        <v>182</v>
      </c>
      <c r="C84" s="391" t="s">
        <v>263</v>
      </c>
      <c r="D84" s="384" t="s">
        <v>269</v>
      </c>
      <c r="E84" s="384">
        <v>17</v>
      </c>
      <c r="F84" s="384">
        <v>25</v>
      </c>
      <c r="G84" s="384">
        <v>20</v>
      </c>
      <c r="H84" s="384">
        <v>25</v>
      </c>
      <c r="I84" s="384">
        <v>5</v>
      </c>
      <c r="J84" s="384">
        <f t="shared" si="4"/>
        <v>92</v>
      </c>
      <c r="K84" s="378" t="str">
        <f t="shared" si="3"/>
        <v>Xuất sắc</v>
      </c>
      <c r="L84" s="459" t="s">
        <v>162</v>
      </c>
      <c r="M84" s="459" t="s">
        <v>163</v>
      </c>
      <c r="N84" s="384" t="s">
        <v>266</v>
      </c>
      <c r="O84" s="384"/>
    </row>
    <row r="85" spans="1:15" ht="15" customHeight="1">
      <c r="A85" s="459">
        <f t="shared" si="5"/>
        <v>80</v>
      </c>
      <c r="B85" s="464" t="s">
        <v>183</v>
      </c>
      <c r="C85" s="391" t="s">
        <v>264</v>
      </c>
      <c r="D85" s="384" t="s">
        <v>2522</v>
      </c>
      <c r="E85" s="384">
        <v>18</v>
      </c>
      <c r="F85" s="384">
        <v>25</v>
      </c>
      <c r="G85" s="384">
        <v>19</v>
      </c>
      <c r="H85" s="384">
        <v>24</v>
      </c>
      <c r="I85" s="384">
        <v>4</v>
      </c>
      <c r="J85" s="384">
        <f t="shared" si="4"/>
        <v>90</v>
      </c>
      <c r="K85" s="378" t="str">
        <f t="shared" si="3"/>
        <v>Xuất sắc</v>
      </c>
      <c r="L85" s="459" t="s">
        <v>162</v>
      </c>
      <c r="M85" s="459" t="s">
        <v>163</v>
      </c>
      <c r="N85" s="384" t="s">
        <v>266</v>
      </c>
      <c r="O85" s="384"/>
    </row>
    <row r="86" spans="1:15" ht="15" customHeight="1">
      <c r="A86" s="459">
        <f t="shared" si="5"/>
        <v>81</v>
      </c>
      <c r="B86" s="465" t="s">
        <v>270</v>
      </c>
      <c r="C86" s="466" t="s">
        <v>271</v>
      </c>
      <c r="D86" s="378" t="s">
        <v>272</v>
      </c>
      <c r="E86" s="378">
        <v>15</v>
      </c>
      <c r="F86" s="378">
        <v>23</v>
      </c>
      <c r="G86" s="378">
        <v>18</v>
      </c>
      <c r="H86" s="378">
        <v>23</v>
      </c>
      <c r="I86" s="378">
        <v>2</v>
      </c>
      <c r="J86" s="384">
        <f t="shared" si="4"/>
        <v>81</v>
      </c>
      <c r="K86" s="378" t="str">
        <f t="shared" si="3"/>
        <v>Tốt</v>
      </c>
      <c r="L86" s="442" t="s">
        <v>315</v>
      </c>
      <c r="M86" s="459" t="s">
        <v>316</v>
      </c>
      <c r="N86" s="384" t="s">
        <v>266</v>
      </c>
      <c r="O86" s="384"/>
    </row>
    <row r="87" spans="1:15" ht="15" customHeight="1">
      <c r="A87" s="459">
        <f t="shared" si="5"/>
        <v>82</v>
      </c>
      <c r="B87" s="465" t="s">
        <v>273</v>
      </c>
      <c r="C87" s="466" t="s">
        <v>274</v>
      </c>
      <c r="D87" s="378" t="s">
        <v>272</v>
      </c>
      <c r="E87" s="378">
        <v>15</v>
      </c>
      <c r="F87" s="378">
        <v>23</v>
      </c>
      <c r="G87" s="378">
        <v>18</v>
      </c>
      <c r="H87" s="378">
        <v>23</v>
      </c>
      <c r="I87" s="378">
        <v>3</v>
      </c>
      <c r="J87" s="384">
        <f t="shared" si="4"/>
        <v>82</v>
      </c>
      <c r="K87" s="378" t="str">
        <f t="shared" si="3"/>
        <v>Tốt</v>
      </c>
      <c r="L87" s="442" t="s">
        <v>315</v>
      </c>
      <c r="M87" s="459" t="s">
        <v>316</v>
      </c>
      <c r="N87" s="384" t="s">
        <v>266</v>
      </c>
      <c r="O87" s="384"/>
    </row>
    <row r="88" spans="1:15" ht="15" customHeight="1">
      <c r="A88" s="459">
        <f t="shared" si="5"/>
        <v>83</v>
      </c>
      <c r="B88" s="465" t="s">
        <v>275</v>
      </c>
      <c r="C88" s="466" t="s">
        <v>276</v>
      </c>
      <c r="D88" s="378" t="s">
        <v>272</v>
      </c>
      <c r="E88" s="378">
        <v>20</v>
      </c>
      <c r="F88" s="378">
        <v>25</v>
      </c>
      <c r="G88" s="378">
        <v>20</v>
      </c>
      <c r="H88" s="378">
        <v>25</v>
      </c>
      <c r="I88" s="378">
        <v>5</v>
      </c>
      <c r="J88" s="384">
        <f t="shared" si="4"/>
        <v>95</v>
      </c>
      <c r="K88" s="378" t="str">
        <f t="shared" si="3"/>
        <v>Xuất sắc</v>
      </c>
      <c r="L88" s="442" t="s">
        <v>315</v>
      </c>
      <c r="M88" s="459" t="s">
        <v>316</v>
      </c>
      <c r="N88" s="384" t="s">
        <v>266</v>
      </c>
      <c r="O88" s="384"/>
    </row>
    <row r="89" spans="1:15" ht="15" customHeight="1">
      <c r="A89" s="459">
        <f t="shared" si="5"/>
        <v>84</v>
      </c>
      <c r="B89" s="465" t="s">
        <v>277</v>
      </c>
      <c r="C89" s="466" t="s">
        <v>278</v>
      </c>
      <c r="D89" s="378" t="s">
        <v>272</v>
      </c>
      <c r="E89" s="378">
        <v>20</v>
      </c>
      <c r="F89" s="378">
        <v>25</v>
      </c>
      <c r="G89" s="378">
        <v>20</v>
      </c>
      <c r="H89" s="378">
        <v>23</v>
      </c>
      <c r="I89" s="378">
        <v>10</v>
      </c>
      <c r="J89" s="384">
        <f t="shared" si="4"/>
        <v>98</v>
      </c>
      <c r="K89" s="378" t="str">
        <f t="shared" si="3"/>
        <v>Xuất sắc</v>
      </c>
      <c r="L89" s="442" t="s">
        <v>315</v>
      </c>
      <c r="M89" s="459" t="s">
        <v>316</v>
      </c>
      <c r="N89" s="384" t="s">
        <v>266</v>
      </c>
      <c r="O89" s="384"/>
    </row>
    <row r="90" spans="1:15" ht="15" customHeight="1">
      <c r="A90" s="459">
        <f t="shared" si="5"/>
        <v>85</v>
      </c>
      <c r="B90" s="465" t="s">
        <v>279</v>
      </c>
      <c r="C90" s="466" t="s">
        <v>280</v>
      </c>
      <c r="D90" s="378" t="s">
        <v>272</v>
      </c>
      <c r="E90" s="378">
        <v>15</v>
      </c>
      <c r="F90" s="378">
        <v>23</v>
      </c>
      <c r="G90" s="378">
        <v>18</v>
      </c>
      <c r="H90" s="378">
        <v>23</v>
      </c>
      <c r="I90" s="378">
        <v>2</v>
      </c>
      <c r="J90" s="384">
        <f t="shared" si="4"/>
        <v>81</v>
      </c>
      <c r="K90" s="378" t="str">
        <f t="shared" si="3"/>
        <v>Tốt</v>
      </c>
      <c r="L90" s="442" t="s">
        <v>315</v>
      </c>
      <c r="M90" s="459" t="s">
        <v>316</v>
      </c>
      <c r="N90" s="384" t="s">
        <v>266</v>
      </c>
      <c r="O90" s="384"/>
    </row>
    <row r="91" spans="1:15" ht="15" customHeight="1">
      <c r="A91" s="459">
        <f t="shared" si="5"/>
        <v>86</v>
      </c>
      <c r="B91" s="465" t="s">
        <v>281</v>
      </c>
      <c r="C91" s="466" t="s">
        <v>282</v>
      </c>
      <c r="D91" s="378" t="s">
        <v>272</v>
      </c>
      <c r="E91" s="378">
        <v>15</v>
      </c>
      <c r="F91" s="378">
        <v>23</v>
      </c>
      <c r="G91" s="378">
        <v>18</v>
      </c>
      <c r="H91" s="378">
        <v>23</v>
      </c>
      <c r="I91" s="378">
        <v>3</v>
      </c>
      <c r="J91" s="384">
        <f t="shared" si="4"/>
        <v>82</v>
      </c>
      <c r="K91" s="378" t="str">
        <f t="shared" si="3"/>
        <v>Tốt</v>
      </c>
      <c r="L91" s="442" t="s">
        <v>315</v>
      </c>
      <c r="M91" s="459" t="s">
        <v>316</v>
      </c>
      <c r="N91" s="384" t="s">
        <v>266</v>
      </c>
      <c r="O91" s="384"/>
    </row>
    <row r="92" spans="1:15" ht="15" customHeight="1">
      <c r="A92" s="459">
        <f t="shared" si="5"/>
        <v>87</v>
      </c>
      <c r="B92" s="465" t="s">
        <v>283</v>
      </c>
      <c r="C92" s="466" t="s">
        <v>284</v>
      </c>
      <c r="D92" s="378" t="s">
        <v>272</v>
      </c>
      <c r="E92" s="378">
        <v>20</v>
      </c>
      <c r="F92" s="378">
        <v>25</v>
      </c>
      <c r="G92" s="378">
        <v>20</v>
      </c>
      <c r="H92" s="378">
        <v>23</v>
      </c>
      <c r="I92" s="378">
        <v>3</v>
      </c>
      <c r="J92" s="384">
        <f t="shared" si="4"/>
        <v>91</v>
      </c>
      <c r="K92" s="378" t="str">
        <f t="shared" si="3"/>
        <v>Xuất sắc</v>
      </c>
      <c r="L92" s="442" t="s">
        <v>315</v>
      </c>
      <c r="M92" s="459" t="s">
        <v>316</v>
      </c>
      <c r="N92" s="384" t="s">
        <v>266</v>
      </c>
      <c r="O92" s="384"/>
    </row>
    <row r="93" spans="1:15" ht="15" customHeight="1">
      <c r="A93" s="459">
        <f t="shared" si="5"/>
        <v>88</v>
      </c>
      <c r="B93" s="465" t="s">
        <v>285</v>
      </c>
      <c r="C93" s="466" t="s">
        <v>286</v>
      </c>
      <c r="D93" s="378" t="s">
        <v>272</v>
      </c>
      <c r="E93" s="378">
        <v>20</v>
      </c>
      <c r="F93" s="378">
        <v>25</v>
      </c>
      <c r="G93" s="378">
        <v>20</v>
      </c>
      <c r="H93" s="378">
        <v>25</v>
      </c>
      <c r="I93" s="378">
        <v>5</v>
      </c>
      <c r="J93" s="384">
        <f t="shared" si="4"/>
        <v>95</v>
      </c>
      <c r="K93" s="378" t="str">
        <f t="shared" si="3"/>
        <v>Xuất sắc</v>
      </c>
      <c r="L93" s="442" t="s">
        <v>315</v>
      </c>
      <c r="M93" s="459" t="s">
        <v>316</v>
      </c>
      <c r="N93" s="384" t="s">
        <v>266</v>
      </c>
      <c r="O93" s="384"/>
    </row>
    <row r="94" spans="1:15" ht="15" customHeight="1">
      <c r="A94" s="459">
        <f t="shared" si="5"/>
        <v>89</v>
      </c>
      <c r="B94" s="465" t="s">
        <v>287</v>
      </c>
      <c r="C94" s="466" t="s">
        <v>288</v>
      </c>
      <c r="D94" s="378" t="s">
        <v>272</v>
      </c>
      <c r="E94" s="378">
        <v>15</v>
      </c>
      <c r="F94" s="378">
        <v>23</v>
      </c>
      <c r="G94" s="378">
        <v>15</v>
      </c>
      <c r="H94" s="378">
        <v>20</v>
      </c>
      <c r="I94" s="378">
        <v>2</v>
      </c>
      <c r="J94" s="384">
        <f t="shared" si="4"/>
        <v>75</v>
      </c>
      <c r="K94" s="378" t="str">
        <f t="shared" si="3"/>
        <v>Khá</v>
      </c>
      <c r="L94" s="442" t="s">
        <v>315</v>
      </c>
      <c r="M94" s="459" t="s">
        <v>316</v>
      </c>
      <c r="N94" s="384" t="s">
        <v>266</v>
      </c>
      <c r="O94" s="384" t="s">
        <v>267</v>
      </c>
    </row>
    <row r="95" spans="1:15" ht="15" customHeight="1">
      <c r="A95" s="459">
        <f t="shared" si="5"/>
        <v>90</v>
      </c>
      <c r="B95" s="465" t="s">
        <v>289</v>
      </c>
      <c r="C95" s="466" t="s">
        <v>290</v>
      </c>
      <c r="D95" s="378" t="s">
        <v>272</v>
      </c>
      <c r="E95" s="378">
        <v>10</v>
      </c>
      <c r="F95" s="378">
        <v>22</v>
      </c>
      <c r="G95" s="378">
        <v>10</v>
      </c>
      <c r="H95" s="378">
        <v>15</v>
      </c>
      <c r="I95" s="378">
        <v>2</v>
      </c>
      <c r="J95" s="384">
        <f t="shared" si="4"/>
        <v>59</v>
      </c>
      <c r="K95" s="378" t="str">
        <f t="shared" si="3"/>
        <v>Trung bình</v>
      </c>
      <c r="L95" s="442" t="s">
        <v>315</v>
      </c>
      <c r="M95" s="459" t="s">
        <v>316</v>
      </c>
      <c r="N95" s="384" t="s">
        <v>266</v>
      </c>
      <c r="O95" s="384"/>
    </row>
    <row r="96" spans="1:15" ht="15" customHeight="1">
      <c r="A96" s="459">
        <f t="shared" si="5"/>
        <v>91</v>
      </c>
      <c r="B96" s="465" t="s">
        <v>291</v>
      </c>
      <c r="C96" s="466" t="s">
        <v>292</v>
      </c>
      <c r="D96" s="378" t="s">
        <v>272</v>
      </c>
      <c r="E96" s="378">
        <v>20</v>
      </c>
      <c r="F96" s="378">
        <v>25</v>
      </c>
      <c r="G96" s="378">
        <v>20</v>
      </c>
      <c r="H96" s="378">
        <v>23</v>
      </c>
      <c r="I96" s="378">
        <v>3</v>
      </c>
      <c r="J96" s="384">
        <f t="shared" si="4"/>
        <v>91</v>
      </c>
      <c r="K96" s="378" t="str">
        <f t="shared" si="3"/>
        <v>Xuất sắc</v>
      </c>
      <c r="L96" s="442" t="s">
        <v>315</v>
      </c>
      <c r="M96" s="459" t="s">
        <v>316</v>
      </c>
      <c r="N96" s="384" t="s">
        <v>266</v>
      </c>
      <c r="O96" s="384"/>
    </row>
    <row r="97" spans="1:17" ht="15" customHeight="1">
      <c r="A97" s="459">
        <f t="shared" si="5"/>
        <v>92</v>
      </c>
      <c r="B97" s="465" t="s">
        <v>293</v>
      </c>
      <c r="C97" s="466" t="s">
        <v>294</v>
      </c>
      <c r="D97" s="378" t="s">
        <v>272</v>
      </c>
      <c r="E97" s="378">
        <v>15</v>
      </c>
      <c r="F97" s="378">
        <v>23</v>
      </c>
      <c r="G97" s="378">
        <v>17</v>
      </c>
      <c r="H97" s="378">
        <v>20</v>
      </c>
      <c r="I97" s="378">
        <v>0</v>
      </c>
      <c r="J97" s="384">
        <f t="shared" si="4"/>
        <v>75</v>
      </c>
      <c r="K97" s="378" t="str">
        <f t="shared" si="3"/>
        <v>Khá</v>
      </c>
      <c r="L97" s="442" t="s">
        <v>315</v>
      </c>
      <c r="M97" s="459" t="s">
        <v>316</v>
      </c>
      <c r="N97" s="384" t="s">
        <v>266</v>
      </c>
      <c r="O97" s="384" t="s">
        <v>267</v>
      </c>
      <c r="Q97" s="447" t="s">
        <v>7</v>
      </c>
    </row>
    <row r="98" spans="1:17" ht="15" customHeight="1">
      <c r="A98" s="459">
        <f t="shared" si="5"/>
        <v>93</v>
      </c>
      <c r="B98" s="465" t="s">
        <v>295</v>
      </c>
      <c r="C98" s="466" t="s">
        <v>296</v>
      </c>
      <c r="D98" s="378" t="s">
        <v>272</v>
      </c>
      <c r="E98" s="378">
        <v>20</v>
      </c>
      <c r="F98" s="378">
        <v>25</v>
      </c>
      <c r="G98" s="378">
        <v>20</v>
      </c>
      <c r="H98" s="378">
        <v>25</v>
      </c>
      <c r="I98" s="378">
        <v>5</v>
      </c>
      <c r="J98" s="384">
        <f t="shared" si="4"/>
        <v>95</v>
      </c>
      <c r="K98" s="378" t="str">
        <f t="shared" si="3"/>
        <v>Xuất sắc</v>
      </c>
      <c r="L98" s="442" t="s">
        <v>315</v>
      </c>
      <c r="M98" s="459" t="s">
        <v>316</v>
      </c>
      <c r="N98" s="384" t="s">
        <v>266</v>
      </c>
      <c r="O98" s="384"/>
    </row>
    <row r="99" spans="1:17" ht="15" customHeight="1">
      <c r="A99" s="459">
        <f t="shared" si="5"/>
        <v>94</v>
      </c>
      <c r="B99" s="465" t="s">
        <v>297</v>
      </c>
      <c r="C99" s="466" t="s">
        <v>298</v>
      </c>
      <c r="D99" s="378" t="s">
        <v>272</v>
      </c>
      <c r="E99" s="378">
        <v>20</v>
      </c>
      <c r="F99" s="378">
        <v>25</v>
      </c>
      <c r="G99" s="378">
        <v>20</v>
      </c>
      <c r="H99" s="378">
        <v>25</v>
      </c>
      <c r="I99" s="378">
        <v>5</v>
      </c>
      <c r="J99" s="384">
        <f t="shared" si="4"/>
        <v>95</v>
      </c>
      <c r="K99" s="378" t="str">
        <f t="shared" si="3"/>
        <v>Xuất sắc</v>
      </c>
      <c r="L99" s="442" t="s">
        <v>315</v>
      </c>
      <c r="M99" s="459" t="s">
        <v>316</v>
      </c>
      <c r="N99" s="384" t="s">
        <v>266</v>
      </c>
      <c r="O99" s="384"/>
    </row>
    <row r="100" spans="1:17" ht="15" customHeight="1">
      <c r="A100" s="459">
        <f t="shared" si="5"/>
        <v>95</v>
      </c>
      <c r="B100" s="465" t="s">
        <v>299</v>
      </c>
      <c r="C100" s="466" t="s">
        <v>300</v>
      </c>
      <c r="D100" s="378" t="s">
        <v>272</v>
      </c>
      <c r="E100" s="378">
        <v>20</v>
      </c>
      <c r="F100" s="378">
        <v>25</v>
      </c>
      <c r="G100" s="378">
        <v>20</v>
      </c>
      <c r="H100" s="378">
        <v>25</v>
      </c>
      <c r="I100" s="378">
        <v>10</v>
      </c>
      <c r="J100" s="384">
        <f t="shared" si="4"/>
        <v>100</v>
      </c>
      <c r="K100" s="378" t="str">
        <f t="shared" si="3"/>
        <v>Xuất sắc</v>
      </c>
      <c r="L100" s="442" t="s">
        <v>315</v>
      </c>
      <c r="M100" s="459" t="s">
        <v>316</v>
      </c>
      <c r="N100" s="384" t="s">
        <v>266</v>
      </c>
      <c r="O100" s="384"/>
    </row>
    <row r="101" spans="1:17" ht="15" customHeight="1">
      <c r="A101" s="459">
        <f t="shared" si="5"/>
        <v>96</v>
      </c>
      <c r="B101" s="465" t="s">
        <v>301</v>
      </c>
      <c r="C101" s="466" t="s">
        <v>302</v>
      </c>
      <c r="D101" s="378" t="s">
        <v>272</v>
      </c>
      <c r="E101" s="378">
        <v>20</v>
      </c>
      <c r="F101" s="378">
        <v>25</v>
      </c>
      <c r="G101" s="378">
        <v>20</v>
      </c>
      <c r="H101" s="378">
        <v>23</v>
      </c>
      <c r="I101" s="378">
        <v>8</v>
      </c>
      <c r="J101" s="384">
        <f t="shared" si="4"/>
        <v>96</v>
      </c>
      <c r="K101" s="378" t="str">
        <f t="shared" si="3"/>
        <v>Xuất sắc</v>
      </c>
      <c r="L101" s="442" t="s">
        <v>315</v>
      </c>
      <c r="M101" s="459" t="s">
        <v>316</v>
      </c>
      <c r="N101" s="384" t="s">
        <v>266</v>
      </c>
      <c r="O101" s="384"/>
    </row>
    <row r="102" spans="1:17" ht="15" customHeight="1">
      <c r="A102" s="459">
        <f t="shared" si="5"/>
        <v>97</v>
      </c>
      <c r="B102" s="465" t="s">
        <v>303</v>
      </c>
      <c r="C102" s="466" t="s">
        <v>304</v>
      </c>
      <c r="D102" s="378" t="s">
        <v>272</v>
      </c>
      <c r="E102" s="378">
        <v>20</v>
      </c>
      <c r="F102" s="378">
        <v>25</v>
      </c>
      <c r="G102" s="378">
        <v>20</v>
      </c>
      <c r="H102" s="378">
        <v>25</v>
      </c>
      <c r="I102" s="378">
        <v>5</v>
      </c>
      <c r="J102" s="384">
        <f t="shared" si="4"/>
        <v>95</v>
      </c>
      <c r="K102" s="378" t="str">
        <f t="shared" si="3"/>
        <v>Xuất sắc</v>
      </c>
      <c r="L102" s="442" t="s">
        <v>315</v>
      </c>
      <c r="M102" s="459" t="s">
        <v>316</v>
      </c>
      <c r="N102" s="384" t="s">
        <v>266</v>
      </c>
      <c r="O102" s="384"/>
    </row>
    <row r="103" spans="1:17" ht="15" customHeight="1">
      <c r="A103" s="459">
        <f t="shared" si="5"/>
        <v>98</v>
      </c>
      <c r="B103" s="465" t="s">
        <v>305</v>
      </c>
      <c r="C103" s="466" t="s">
        <v>306</v>
      </c>
      <c r="D103" s="378" t="s">
        <v>272</v>
      </c>
      <c r="E103" s="378">
        <v>15</v>
      </c>
      <c r="F103" s="378">
        <v>23</v>
      </c>
      <c r="G103" s="378">
        <v>17</v>
      </c>
      <c r="H103" s="378">
        <v>20</v>
      </c>
      <c r="I103" s="378">
        <v>7</v>
      </c>
      <c r="J103" s="384">
        <f t="shared" si="4"/>
        <v>82</v>
      </c>
      <c r="K103" s="378" t="str">
        <f t="shared" ref="K103" si="6">IF(J103&gt;=90,"Xuất sắc",IF(J103&gt;=80,"Tốt",IF(J103&gt;=65,"Khá",IF(J103&gt;=50,"Trung bình",IF(J103&gt;=35,"Yếu", "Kém")))))</f>
        <v>Tốt</v>
      </c>
      <c r="L103" s="442" t="s">
        <v>315</v>
      </c>
      <c r="M103" s="459" t="s">
        <v>316</v>
      </c>
      <c r="N103" s="384" t="s">
        <v>266</v>
      </c>
      <c r="O103" s="384"/>
    </row>
    <row r="104" spans="1:17" ht="15" customHeight="1">
      <c r="A104" s="459">
        <f t="shared" si="5"/>
        <v>99</v>
      </c>
      <c r="B104" s="465" t="s">
        <v>307</v>
      </c>
      <c r="C104" s="466" t="s">
        <v>308</v>
      </c>
      <c r="D104" s="378" t="s">
        <v>272</v>
      </c>
      <c r="E104" s="378">
        <v>20</v>
      </c>
      <c r="F104" s="378">
        <v>23</v>
      </c>
      <c r="G104" s="378">
        <v>18</v>
      </c>
      <c r="H104" s="378">
        <v>23</v>
      </c>
      <c r="I104" s="378">
        <v>3</v>
      </c>
      <c r="J104" s="384">
        <f t="shared" si="4"/>
        <v>87</v>
      </c>
      <c r="K104" s="378" t="str">
        <f t="shared" si="3"/>
        <v>Tốt</v>
      </c>
      <c r="L104" s="442" t="s">
        <v>315</v>
      </c>
      <c r="M104" s="459" t="s">
        <v>316</v>
      </c>
      <c r="N104" s="384" t="s">
        <v>266</v>
      </c>
      <c r="O104" s="384"/>
    </row>
    <row r="105" spans="1:17" ht="15" customHeight="1">
      <c r="A105" s="459">
        <f t="shared" si="5"/>
        <v>100</v>
      </c>
      <c r="B105" s="465" t="s">
        <v>309</v>
      </c>
      <c r="C105" s="466" t="s">
        <v>310</v>
      </c>
      <c r="D105" s="378" t="s">
        <v>272</v>
      </c>
      <c r="E105" s="378">
        <v>20</v>
      </c>
      <c r="F105" s="378">
        <v>23</v>
      </c>
      <c r="G105" s="378">
        <v>18</v>
      </c>
      <c r="H105" s="378">
        <v>23</v>
      </c>
      <c r="I105" s="378">
        <v>3</v>
      </c>
      <c r="J105" s="384">
        <f t="shared" si="4"/>
        <v>87</v>
      </c>
      <c r="K105" s="378" t="str">
        <f t="shared" si="3"/>
        <v>Tốt</v>
      </c>
      <c r="L105" s="442" t="s">
        <v>315</v>
      </c>
      <c r="M105" s="459" t="s">
        <v>316</v>
      </c>
      <c r="N105" s="384" t="s">
        <v>266</v>
      </c>
      <c r="O105" s="384"/>
    </row>
    <row r="106" spans="1:17" ht="15" customHeight="1">
      <c r="A106" s="459">
        <f t="shared" si="5"/>
        <v>101</v>
      </c>
      <c r="B106" s="465" t="s">
        <v>311</v>
      </c>
      <c r="C106" s="466" t="s">
        <v>312</v>
      </c>
      <c r="D106" s="378" t="s">
        <v>272</v>
      </c>
      <c r="E106" s="378">
        <v>15</v>
      </c>
      <c r="F106" s="378">
        <v>23</v>
      </c>
      <c r="G106" s="378">
        <v>18</v>
      </c>
      <c r="H106" s="378">
        <v>20</v>
      </c>
      <c r="I106" s="378">
        <v>2</v>
      </c>
      <c r="J106" s="384">
        <f t="shared" si="4"/>
        <v>78</v>
      </c>
      <c r="K106" s="378" t="str">
        <f t="shared" si="3"/>
        <v>Khá</v>
      </c>
      <c r="L106" s="442" t="s">
        <v>315</v>
      </c>
      <c r="M106" s="459" t="s">
        <v>316</v>
      </c>
      <c r="N106" s="384" t="s">
        <v>266</v>
      </c>
      <c r="O106" s="384"/>
    </row>
    <row r="107" spans="1:17" ht="15" customHeight="1">
      <c r="A107" s="459">
        <f t="shared" si="5"/>
        <v>102</v>
      </c>
      <c r="B107" s="465" t="s">
        <v>313</v>
      </c>
      <c r="C107" s="466" t="s">
        <v>314</v>
      </c>
      <c r="D107" s="378" t="s">
        <v>272</v>
      </c>
      <c r="E107" s="378">
        <v>20</v>
      </c>
      <c r="F107" s="378">
        <v>23</v>
      </c>
      <c r="G107" s="378">
        <v>20</v>
      </c>
      <c r="H107" s="378">
        <v>25</v>
      </c>
      <c r="I107" s="378">
        <v>7</v>
      </c>
      <c r="J107" s="384">
        <f t="shared" si="4"/>
        <v>95</v>
      </c>
      <c r="K107" s="378" t="str">
        <f t="shared" si="3"/>
        <v>Xuất sắc</v>
      </c>
      <c r="L107" s="442" t="s">
        <v>315</v>
      </c>
      <c r="M107" s="459" t="s">
        <v>316</v>
      </c>
      <c r="N107" s="384" t="s">
        <v>266</v>
      </c>
      <c r="O107" s="384"/>
    </row>
    <row r="108" spans="1:17" s="470" customFormat="1" ht="15" customHeight="1">
      <c r="A108" s="459">
        <f t="shared" si="5"/>
        <v>103</v>
      </c>
      <c r="B108" s="401" t="s">
        <v>317</v>
      </c>
      <c r="C108" s="468" t="s">
        <v>185</v>
      </c>
      <c r="D108" s="467" t="s">
        <v>2523</v>
      </c>
      <c r="E108" s="467">
        <v>16</v>
      </c>
      <c r="F108" s="467">
        <v>25</v>
      </c>
      <c r="G108" s="467">
        <v>20</v>
      </c>
      <c r="H108" s="467">
        <v>25</v>
      </c>
      <c r="I108" s="467">
        <v>10</v>
      </c>
      <c r="J108" s="384">
        <f t="shared" si="4"/>
        <v>96</v>
      </c>
      <c r="K108" s="378" t="str">
        <f t="shared" si="3"/>
        <v>Xuất sắc</v>
      </c>
      <c r="L108" s="468" t="s">
        <v>320</v>
      </c>
      <c r="M108" s="469" t="s">
        <v>321</v>
      </c>
      <c r="N108" s="379" t="s">
        <v>322</v>
      </c>
      <c r="O108" s="379"/>
    </row>
    <row r="109" spans="1:17" s="470" customFormat="1" ht="15" customHeight="1">
      <c r="A109" s="459">
        <f t="shared" si="5"/>
        <v>104</v>
      </c>
      <c r="B109" s="401" t="s">
        <v>323</v>
      </c>
      <c r="C109" s="468" t="s">
        <v>324</v>
      </c>
      <c r="D109" s="467" t="s">
        <v>2523</v>
      </c>
      <c r="E109" s="467">
        <v>16</v>
      </c>
      <c r="F109" s="467">
        <v>24</v>
      </c>
      <c r="G109" s="467">
        <v>19</v>
      </c>
      <c r="H109" s="467">
        <v>25</v>
      </c>
      <c r="I109" s="467">
        <v>9</v>
      </c>
      <c r="J109" s="384">
        <f t="shared" si="4"/>
        <v>93</v>
      </c>
      <c r="K109" s="378" t="str">
        <f t="shared" si="3"/>
        <v>Xuất sắc</v>
      </c>
      <c r="L109" s="468" t="s">
        <v>320</v>
      </c>
      <c r="M109" s="469" t="s">
        <v>321</v>
      </c>
      <c r="N109" s="379" t="s">
        <v>322</v>
      </c>
      <c r="O109" s="379"/>
    </row>
    <row r="110" spans="1:17" s="470" customFormat="1" ht="15" customHeight="1">
      <c r="A110" s="459">
        <f t="shared" si="5"/>
        <v>105</v>
      </c>
      <c r="B110" s="401" t="s">
        <v>325</v>
      </c>
      <c r="C110" s="468" t="s">
        <v>326</v>
      </c>
      <c r="D110" s="467" t="s">
        <v>2523</v>
      </c>
      <c r="E110" s="467">
        <v>16</v>
      </c>
      <c r="F110" s="467">
        <v>23</v>
      </c>
      <c r="G110" s="467">
        <v>18</v>
      </c>
      <c r="H110" s="467">
        <v>25</v>
      </c>
      <c r="I110" s="467">
        <v>9</v>
      </c>
      <c r="J110" s="384">
        <f t="shared" si="4"/>
        <v>91</v>
      </c>
      <c r="K110" s="378" t="str">
        <f t="shared" si="3"/>
        <v>Xuất sắc</v>
      </c>
      <c r="L110" s="468" t="s">
        <v>320</v>
      </c>
      <c r="M110" s="469" t="s">
        <v>321</v>
      </c>
      <c r="N110" s="379" t="s">
        <v>322</v>
      </c>
      <c r="O110" s="379"/>
    </row>
    <row r="111" spans="1:17" s="470" customFormat="1" ht="15" customHeight="1">
      <c r="A111" s="459">
        <f t="shared" si="5"/>
        <v>106</v>
      </c>
      <c r="B111" s="401" t="s">
        <v>327</v>
      </c>
      <c r="C111" s="468" t="s">
        <v>328</v>
      </c>
      <c r="D111" s="467" t="s">
        <v>2523</v>
      </c>
      <c r="E111" s="467">
        <v>15</v>
      </c>
      <c r="F111" s="467">
        <v>25</v>
      </c>
      <c r="G111" s="467">
        <v>15</v>
      </c>
      <c r="H111" s="467">
        <v>25</v>
      </c>
      <c r="I111" s="467">
        <v>5</v>
      </c>
      <c r="J111" s="384">
        <f t="shared" si="4"/>
        <v>85</v>
      </c>
      <c r="K111" s="378" t="str">
        <f t="shared" si="3"/>
        <v>Tốt</v>
      </c>
      <c r="L111" s="468" t="s">
        <v>320</v>
      </c>
      <c r="M111" s="469" t="s">
        <v>321</v>
      </c>
      <c r="N111" s="379" t="s">
        <v>322</v>
      </c>
      <c r="O111" s="379"/>
    </row>
    <row r="112" spans="1:17" s="470" customFormat="1" ht="15" customHeight="1">
      <c r="A112" s="459">
        <f t="shared" si="5"/>
        <v>107</v>
      </c>
      <c r="B112" s="401" t="s">
        <v>329</v>
      </c>
      <c r="C112" s="468" t="s">
        <v>330</v>
      </c>
      <c r="D112" s="467" t="s">
        <v>2523</v>
      </c>
      <c r="E112" s="467">
        <v>16</v>
      </c>
      <c r="F112" s="467">
        <v>22</v>
      </c>
      <c r="G112" s="467">
        <v>18</v>
      </c>
      <c r="H112" s="467">
        <v>25</v>
      </c>
      <c r="I112" s="467">
        <v>9</v>
      </c>
      <c r="J112" s="384">
        <f t="shared" si="4"/>
        <v>90</v>
      </c>
      <c r="K112" s="378" t="str">
        <f t="shared" si="3"/>
        <v>Xuất sắc</v>
      </c>
      <c r="L112" s="468" t="s">
        <v>320</v>
      </c>
      <c r="M112" s="469" t="s">
        <v>321</v>
      </c>
      <c r="N112" s="379" t="s">
        <v>322</v>
      </c>
      <c r="O112" s="379"/>
    </row>
    <row r="113" spans="1:15" s="470" customFormat="1" ht="15" customHeight="1">
      <c r="A113" s="459">
        <f t="shared" si="5"/>
        <v>108</v>
      </c>
      <c r="B113" s="401" t="s">
        <v>331</v>
      </c>
      <c r="C113" s="468" t="s">
        <v>332</v>
      </c>
      <c r="D113" s="467" t="s">
        <v>2523</v>
      </c>
      <c r="E113" s="467">
        <v>16</v>
      </c>
      <c r="F113" s="467">
        <v>20</v>
      </c>
      <c r="G113" s="467">
        <v>15</v>
      </c>
      <c r="H113" s="467">
        <v>20</v>
      </c>
      <c r="I113" s="467">
        <v>8</v>
      </c>
      <c r="J113" s="384">
        <f t="shared" si="4"/>
        <v>79</v>
      </c>
      <c r="K113" s="378" t="str">
        <f t="shared" si="3"/>
        <v>Khá</v>
      </c>
      <c r="L113" s="468" t="s">
        <v>320</v>
      </c>
      <c r="M113" s="469" t="s">
        <v>321</v>
      </c>
      <c r="N113" s="379" t="s">
        <v>322</v>
      </c>
      <c r="O113" s="379"/>
    </row>
    <row r="114" spans="1:15" s="470" customFormat="1" ht="15" customHeight="1">
      <c r="A114" s="459">
        <f t="shared" si="5"/>
        <v>109</v>
      </c>
      <c r="B114" s="401" t="s">
        <v>333</v>
      </c>
      <c r="C114" s="468" t="s">
        <v>334</v>
      </c>
      <c r="D114" s="467" t="s">
        <v>2523</v>
      </c>
      <c r="E114" s="467">
        <v>16</v>
      </c>
      <c r="F114" s="467">
        <v>23</v>
      </c>
      <c r="G114" s="467">
        <v>18</v>
      </c>
      <c r="H114" s="467">
        <v>25</v>
      </c>
      <c r="I114" s="467">
        <v>9</v>
      </c>
      <c r="J114" s="384">
        <f t="shared" si="4"/>
        <v>91</v>
      </c>
      <c r="K114" s="378" t="str">
        <f t="shared" si="3"/>
        <v>Xuất sắc</v>
      </c>
      <c r="L114" s="468" t="s">
        <v>320</v>
      </c>
      <c r="M114" s="469" t="s">
        <v>321</v>
      </c>
      <c r="N114" s="379" t="s">
        <v>322</v>
      </c>
      <c r="O114" s="379"/>
    </row>
    <row r="115" spans="1:15" s="470" customFormat="1" ht="15" customHeight="1">
      <c r="A115" s="459">
        <f t="shared" si="5"/>
        <v>110</v>
      </c>
      <c r="B115" s="401" t="s">
        <v>335</v>
      </c>
      <c r="C115" s="468" t="s">
        <v>336</v>
      </c>
      <c r="D115" s="467" t="s">
        <v>2523</v>
      </c>
      <c r="E115" s="467">
        <v>16</v>
      </c>
      <c r="F115" s="467">
        <v>23</v>
      </c>
      <c r="G115" s="467">
        <v>18</v>
      </c>
      <c r="H115" s="467">
        <v>25</v>
      </c>
      <c r="I115" s="467">
        <v>8</v>
      </c>
      <c r="J115" s="384">
        <f t="shared" si="4"/>
        <v>90</v>
      </c>
      <c r="K115" s="378" t="str">
        <f t="shared" si="3"/>
        <v>Xuất sắc</v>
      </c>
      <c r="L115" s="468" t="s">
        <v>320</v>
      </c>
      <c r="M115" s="469" t="s">
        <v>321</v>
      </c>
      <c r="N115" s="379" t="s">
        <v>322</v>
      </c>
      <c r="O115" s="379"/>
    </row>
    <row r="116" spans="1:15" s="470" customFormat="1" ht="15" customHeight="1">
      <c r="A116" s="459">
        <f t="shared" si="5"/>
        <v>111</v>
      </c>
      <c r="B116" s="401" t="s">
        <v>337</v>
      </c>
      <c r="C116" s="468" t="s">
        <v>338</v>
      </c>
      <c r="D116" s="467" t="s">
        <v>2523</v>
      </c>
      <c r="E116" s="467">
        <v>16</v>
      </c>
      <c r="F116" s="467">
        <v>24</v>
      </c>
      <c r="G116" s="467">
        <v>13</v>
      </c>
      <c r="H116" s="467">
        <v>25</v>
      </c>
      <c r="I116" s="467">
        <v>6</v>
      </c>
      <c r="J116" s="384">
        <f t="shared" si="4"/>
        <v>84</v>
      </c>
      <c r="K116" s="378" t="str">
        <f t="shared" si="3"/>
        <v>Tốt</v>
      </c>
      <c r="L116" s="468" t="s">
        <v>320</v>
      </c>
      <c r="M116" s="469" t="s">
        <v>321</v>
      </c>
      <c r="N116" s="379" t="s">
        <v>322</v>
      </c>
      <c r="O116" s="379"/>
    </row>
    <row r="117" spans="1:15" s="470" customFormat="1" ht="15" customHeight="1">
      <c r="A117" s="459">
        <f t="shared" si="5"/>
        <v>112</v>
      </c>
      <c r="B117" s="401" t="s">
        <v>339</v>
      </c>
      <c r="C117" s="468" t="s">
        <v>340</v>
      </c>
      <c r="D117" s="467" t="s">
        <v>2523</v>
      </c>
      <c r="E117" s="467">
        <v>16</v>
      </c>
      <c r="F117" s="467">
        <v>23</v>
      </c>
      <c r="G117" s="467">
        <v>17</v>
      </c>
      <c r="H117" s="467">
        <v>25</v>
      </c>
      <c r="I117" s="467">
        <v>8</v>
      </c>
      <c r="J117" s="384">
        <f t="shared" si="4"/>
        <v>89</v>
      </c>
      <c r="K117" s="378" t="str">
        <f t="shared" si="3"/>
        <v>Tốt</v>
      </c>
      <c r="L117" s="468" t="s">
        <v>320</v>
      </c>
      <c r="M117" s="469" t="s">
        <v>321</v>
      </c>
      <c r="N117" s="379" t="s">
        <v>322</v>
      </c>
      <c r="O117" s="379"/>
    </row>
    <row r="118" spans="1:15" s="470" customFormat="1" ht="15" customHeight="1">
      <c r="A118" s="459">
        <f t="shared" si="5"/>
        <v>113</v>
      </c>
      <c r="B118" s="401" t="s">
        <v>341</v>
      </c>
      <c r="C118" s="468" t="s">
        <v>342</v>
      </c>
      <c r="D118" s="467" t="s">
        <v>2523</v>
      </c>
      <c r="E118" s="467">
        <v>16</v>
      </c>
      <c r="F118" s="467">
        <v>22</v>
      </c>
      <c r="G118" s="467">
        <v>19</v>
      </c>
      <c r="H118" s="467">
        <v>25</v>
      </c>
      <c r="I118" s="467">
        <v>9</v>
      </c>
      <c r="J118" s="384">
        <f t="shared" si="4"/>
        <v>91</v>
      </c>
      <c r="K118" s="378" t="str">
        <f t="shared" si="3"/>
        <v>Xuất sắc</v>
      </c>
      <c r="L118" s="468" t="s">
        <v>320</v>
      </c>
      <c r="M118" s="469" t="s">
        <v>321</v>
      </c>
      <c r="N118" s="379" t="s">
        <v>322</v>
      </c>
      <c r="O118" s="379"/>
    </row>
    <row r="119" spans="1:15" s="470" customFormat="1" ht="15" customHeight="1">
      <c r="A119" s="459">
        <f t="shared" si="5"/>
        <v>114</v>
      </c>
      <c r="B119" s="401" t="s">
        <v>343</v>
      </c>
      <c r="C119" s="468" t="s">
        <v>344</v>
      </c>
      <c r="D119" s="467" t="s">
        <v>2523</v>
      </c>
      <c r="E119" s="467">
        <v>16</v>
      </c>
      <c r="F119" s="467">
        <v>25</v>
      </c>
      <c r="G119" s="467">
        <v>19</v>
      </c>
      <c r="H119" s="467">
        <v>20</v>
      </c>
      <c r="I119" s="467">
        <v>8</v>
      </c>
      <c r="J119" s="384">
        <f t="shared" si="4"/>
        <v>88</v>
      </c>
      <c r="K119" s="378" t="str">
        <f t="shared" si="3"/>
        <v>Tốt</v>
      </c>
      <c r="L119" s="468" t="s">
        <v>320</v>
      </c>
      <c r="M119" s="469" t="s">
        <v>321</v>
      </c>
      <c r="N119" s="379" t="s">
        <v>322</v>
      </c>
      <c r="O119" s="379"/>
    </row>
    <row r="120" spans="1:15" s="470" customFormat="1" ht="15" customHeight="1">
      <c r="A120" s="459">
        <f t="shared" si="5"/>
        <v>115</v>
      </c>
      <c r="B120" s="401" t="s">
        <v>345</v>
      </c>
      <c r="C120" s="468" t="s">
        <v>346</v>
      </c>
      <c r="D120" s="467" t="s">
        <v>2523</v>
      </c>
      <c r="E120" s="467">
        <v>15</v>
      </c>
      <c r="F120" s="467">
        <v>22</v>
      </c>
      <c r="G120" s="467">
        <v>19</v>
      </c>
      <c r="H120" s="467">
        <v>25</v>
      </c>
      <c r="I120" s="467">
        <v>9</v>
      </c>
      <c r="J120" s="384">
        <f t="shared" si="4"/>
        <v>90</v>
      </c>
      <c r="K120" s="378" t="str">
        <f t="shared" si="3"/>
        <v>Xuất sắc</v>
      </c>
      <c r="L120" s="468" t="s">
        <v>320</v>
      </c>
      <c r="M120" s="469" t="s">
        <v>321</v>
      </c>
      <c r="N120" s="379" t="s">
        <v>322</v>
      </c>
      <c r="O120" s="379"/>
    </row>
    <row r="121" spans="1:15" s="470" customFormat="1" ht="15" customHeight="1">
      <c r="A121" s="459">
        <f t="shared" si="5"/>
        <v>116</v>
      </c>
      <c r="B121" s="401" t="s">
        <v>347</v>
      </c>
      <c r="C121" s="468" t="s">
        <v>348</v>
      </c>
      <c r="D121" s="467" t="s">
        <v>2523</v>
      </c>
      <c r="E121" s="467">
        <v>15</v>
      </c>
      <c r="F121" s="467">
        <v>24</v>
      </c>
      <c r="G121" s="467">
        <v>20</v>
      </c>
      <c r="H121" s="467">
        <v>24</v>
      </c>
      <c r="I121" s="467">
        <v>9</v>
      </c>
      <c r="J121" s="384">
        <f t="shared" si="4"/>
        <v>92</v>
      </c>
      <c r="K121" s="378" t="str">
        <f t="shared" si="3"/>
        <v>Xuất sắc</v>
      </c>
      <c r="L121" s="468" t="s">
        <v>320</v>
      </c>
      <c r="M121" s="469" t="s">
        <v>321</v>
      </c>
      <c r="N121" s="379" t="s">
        <v>322</v>
      </c>
      <c r="O121" s="379"/>
    </row>
    <row r="122" spans="1:15" s="470" customFormat="1" ht="15" customHeight="1">
      <c r="A122" s="459">
        <f t="shared" si="5"/>
        <v>117</v>
      </c>
      <c r="B122" s="401" t="s">
        <v>349</v>
      </c>
      <c r="C122" s="468" t="s">
        <v>350</v>
      </c>
      <c r="D122" s="467" t="s">
        <v>2523</v>
      </c>
      <c r="E122" s="467">
        <v>16</v>
      </c>
      <c r="F122" s="467">
        <v>23</v>
      </c>
      <c r="G122" s="467">
        <v>19</v>
      </c>
      <c r="H122" s="467">
        <v>25</v>
      </c>
      <c r="I122" s="467">
        <v>9</v>
      </c>
      <c r="J122" s="384">
        <f t="shared" si="4"/>
        <v>92</v>
      </c>
      <c r="K122" s="378" t="str">
        <f t="shared" si="3"/>
        <v>Xuất sắc</v>
      </c>
      <c r="L122" s="468" t="s">
        <v>320</v>
      </c>
      <c r="M122" s="469" t="s">
        <v>321</v>
      </c>
      <c r="N122" s="379" t="s">
        <v>322</v>
      </c>
      <c r="O122" s="379"/>
    </row>
    <row r="123" spans="1:15" s="470" customFormat="1" ht="15" customHeight="1">
      <c r="A123" s="459">
        <f t="shared" si="5"/>
        <v>118</v>
      </c>
      <c r="B123" s="401" t="s">
        <v>351</v>
      </c>
      <c r="C123" s="468" t="s">
        <v>352</v>
      </c>
      <c r="D123" s="467" t="s">
        <v>2523</v>
      </c>
      <c r="E123" s="467">
        <v>16</v>
      </c>
      <c r="F123" s="467">
        <v>23</v>
      </c>
      <c r="G123" s="467">
        <v>19</v>
      </c>
      <c r="H123" s="467">
        <v>25</v>
      </c>
      <c r="I123" s="467">
        <v>9</v>
      </c>
      <c r="J123" s="384">
        <f t="shared" si="4"/>
        <v>92</v>
      </c>
      <c r="K123" s="378" t="str">
        <f t="shared" si="3"/>
        <v>Xuất sắc</v>
      </c>
      <c r="L123" s="468" t="s">
        <v>320</v>
      </c>
      <c r="M123" s="469" t="s">
        <v>321</v>
      </c>
      <c r="N123" s="379" t="s">
        <v>322</v>
      </c>
      <c r="O123" s="379"/>
    </row>
    <row r="124" spans="1:15" s="470" customFormat="1" ht="15" customHeight="1">
      <c r="A124" s="459">
        <f t="shared" si="5"/>
        <v>119</v>
      </c>
      <c r="B124" s="401" t="s">
        <v>353</v>
      </c>
      <c r="C124" s="468" t="s">
        <v>354</v>
      </c>
      <c r="D124" s="467" t="s">
        <v>2523</v>
      </c>
      <c r="E124" s="467">
        <v>16</v>
      </c>
      <c r="F124" s="467">
        <v>22</v>
      </c>
      <c r="G124" s="467">
        <v>18</v>
      </c>
      <c r="H124" s="467">
        <v>24</v>
      </c>
      <c r="I124" s="467">
        <v>9</v>
      </c>
      <c r="J124" s="384">
        <f t="shared" si="4"/>
        <v>89</v>
      </c>
      <c r="K124" s="378" t="str">
        <f t="shared" si="3"/>
        <v>Tốt</v>
      </c>
      <c r="L124" s="468" t="s">
        <v>320</v>
      </c>
      <c r="M124" s="469" t="s">
        <v>321</v>
      </c>
      <c r="N124" s="379" t="s">
        <v>322</v>
      </c>
      <c r="O124" s="379"/>
    </row>
    <row r="125" spans="1:15" s="470" customFormat="1" ht="15" customHeight="1">
      <c r="A125" s="459">
        <f t="shared" si="5"/>
        <v>120</v>
      </c>
      <c r="B125" s="401" t="s">
        <v>355</v>
      </c>
      <c r="C125" s="468" t="s">
        <v>356</v>
      </c>
      <c r="D125" s="467" t="s">
        <v>2523</v>
      </c>
      <c r="E125" s="467">
        <v>16</v>
      </c>
      <c r="F125" s="467">
        <v>23</v>
      </c>
      <c r="G125" s="467">
        <v>19</v>
      </c>
      <c r="H125" s="467">
        <v>25</v>
      </c>
      <c r="I125" s="467">
        <v>9</v>
      </c>
      <c r="J125" s="384">
        <f t="shared" si="4"/>
        <v>92</v>
      </c>
      <c r="K125" s="378" t="str">
        <f t="shared" si="3"/>
        <v>Xuất sắc</v>
      </c>
      <c r="L125" s="468" t="s">
        <v>320</v>
      </c>
      <c r="M125" s="469" t="s">
        <v>321</v>
      </c>
      <c r="N125" s="379" t="s">
        <v>322</v>
      </c>
      <c r="O125" s="379"/>
    </row>
    <row r="126" spans="1:15" s="470" customFormat="1" ht="15" customHeight="1">
      <c r="A126" s="459">
        <f t="shared" si="5"/>
        <v>121</v>
      </c>
      <c r="B126" s="401" t="s">
        <v>357</v>
      </c>
      <c r="C126" s="468" t="s">
        <v>358</v>
      </c>
      <c r="D126" s="467" t="s">
        <v>2523</v>
      </c>
      <c r="E126" s="467">
        <v>16</v>
      </c>
      <c r="F126" s="467">
        <v>22</v>
      </c>
      <c r="G126" s="467">
        <v>19</v>
      </c>
      <c r="H126" s="467">
        <v>25</v>
      </c>
      <c r="I126" s="467">
        <v>9</v>
      </c>
      <c r="J126" s="384">
        <f t="shared" si="4"/>
        <v>91</v>
      </c>
      <c r="K126" s="378" t="str">
        <f t="shared" si="3"/>
        <v>Xuất sắc</v>
      </c>
      <c r="L126" s="468" t="s">
        <v>320</v>
      </c>
      <c r="M126" s="469" t="s">
        <v>321</v>
      </c>
      <c r="N126" s="379" t="s">
        <v>322</v>
      </c>
      <c r="O126" s="379"/>
    </row>
    <row r="127" spans="1:15" s="470" customFormat="1" ht="15" customHeight="1">
      <c r="A127" s="459">
        <f t="shared" si="5"/>
        <v>122</v>
      </c>
      <c r="B127" s="401" t="s">
        <v>359</v>
      </c>
      <c r="C127" s="468" t="s">
        <v>360</v>
      </c>
      <c r="D127" s="467" t="s">
        <v>2523</v>
      </c>
      <c r="E127" s="467">
        <v>18</v>
      </c>
      <c r="F127" s="467">
        <v>24</v>
      </c>
      <c r="G127" s="467">
        <v>18</v>
      </c>
      <c r="H127" s="467">
        <v>25</v>
      </c>
      <c r="I127" s="467">
        <v>10</v>
      </c>
      <c r="J127" s="384">
        <f t="shared" si="4"/>
        <v>95</v>
      </c>
      <c r="K127" s="378" t="str">
        <f t="shared" si="3"/>
        <v>Xuất sắc</v>
      </c>
      <c r="L127" s="468" t="s">
        <v>320</v>
      </c>
      <c r="M127" s="469" t="s">
        <v>321</v>
      </c>
      <c r="N127" s="379" t="s">
        <v>322</v>
      </c>
      <c r="O127" s="379"/>
    </row>
    <row r="128" spans="1:15" s="470" customFormat="1" ht="15" customHeight="1">
      <c r="A128" s="459">
        <f t="shared" si="5"/>
        <v>123</v>
      </c>
      <c r="B128" s="401" t="s">
        <v>361</v>
      </c>
      <c r="C128" s="468" t="s">
        <v>362</v>
      </c>
      <c r="D128" s="467" t="s">
        <v>2523</v>
      </c>
      <c r="E128" s="467">
        <v>18</v>
      </c>
      <c r="F128" s="467">
        <v>22</v>
      </c>
      <c r="G128" s="467">
        <v>20</v>
      </c>
      <c r="H128" s="467">
        <v>25</v>
      </c>
      <c r="I128" s="467">
        <v>9</v>
      </c>
      <c r="J128" s="384">
        <f t="shared" si="4"/>
        <v>94</v>
      </c>
      <c r="K128" s="378" t="str">
        <f t="shared" si="3"/>
        <v>Xuất sắc</v>
      </c>
      <c r="L128" s="468" t="s">
        <v>320</v>
      </c>
      <c r="M128" s="469" t="s">
        <v>321</v>
      </c>
      <c r="N128" s="379" t="s">
        <v>322</v>
      </c>
      <c r="O128" s="379"/>
    </row>
    <row r="129" spans="1:15" s="470" customFormat="1" ht="15" customHeight="1">
      <c r="A129" s="459">
        <f t="shared" si="5"/>
        <v>124</v>
      </c>
      <c r="B129" s="401" t="s">
        <v>363</v>
      </c>
      <c r="C129" s="468" t="s">
        <v>364</v>
      </c>
      <c r="D129" s="467" t="s">
        <v>2523</v>
      </c>
      <c r="E129" s="467">
        <v>18</v>
      </c>
      <c r="F129" s="467">
        <v>23</v>
      </c>
      <c r="G129" s="467">
        <v>18</v>
      </c>
      <c r="H129" s="467">
        <v>25</v>
      </c>
      <c r="I129" s="467">
        <v>9</v>
      </c>
      <c r="J129" s="384">
        <f t="shared" si="4"/>
        <v>93</v>
      </c>
      <c r="K129" s="378" t="str">
        <f t="shared" si="3"/>
        <v>Xuất sắc</v>
      </c>
      <c r="L129" s="468" t="s">
        <v>320</v>
      </c>
      <c r="M129" s="469" t="s">
        <v>321</v>
      </c>
      <c r="N129" s="379" t="s">
        <v>322</v>
      </c>
      <c r="O129" s="379"/>
    </row>
    <row r="130" spans="1:15" s="470" customFormat="1" ht="15" customHeight="1">
      <c r="A130" s="459">
        <f t="shared" si="5"/>
        <v>125</v>
      </c>
      <c r="B130" s="401" t="s">
        <v>365</v>
      </c>
      <c r="C130" s="468" t="s">
        <v>366</v>
      </c>
      <c r="D130" s="467" t="s">
        <v>2523</v>
      </c>
      <c r="E130" s="467">
        <v>15</v>
      </c>
      <c r="F130" s="467">
        <v>23</v>
      </c>
      <c r="G130" s="467">
        <v>18</v>
      </c>
      <c r="H130" s="467">
        <v>25</v>
      </c>
      <c r="I130" s="467">
        <v>8</v>
      </c>
      <c r="J130" s="384">
        <f t="shared" si="4"/>
        <v>89</v>
      </c>
      <c r="K130" s="378" t="str">
        <f t="shared" si="3"/>
        <v>Tốt</v>
      </c>
      <c r="L130" s="468" t="s">
        <v>320</v>
      </c>
      <c r="M130" s="469" t="s">
        <v>321</v>
      </c>
      <c r="N130" s="379" t="s">
        <v>322</v>
      </c>
      <c r="O130" s="379"/>
    </row>
    <row r="131" spans="1:15" s="470" customFormat="1" ht="15" customHeight="1">
      <c r="A131" s="459">
        <f t="shared" si="5"/>
        <v>126</v>
      </c>
      <c r="B131" s="401" t="s">
        <v>367</v>
      </c>
      <c r="C131" s="468" t="s">
        <v>368</v>
      </c>
      <c r="D131" s="467" t="s">
        <v>2523</v>
      </c>
      <c r="E131" s="467">
        <v>15</v>
      </c>
      <c r="F131" s="467">
        <v>23</v>
      </c>
      <c r="G131" s="467">
        <v>19</v>
      </c>
      <c r="H131" s="467">
        <v>24</v>
      </c>
      <c r="I131" s="467">
        <v>9</v>
      </c>
      <c r="J131" s="384">
        <f t="shared" si="4"/>
        <v>90</v>
      </c>
      <c r="K131" s="378" t="str">
        <f t="shared" si="3"/>
        <v>Xuất sắc</v>
      </c>
      <c r="L131" s="468" t="s">
        <v>320</v>
      </c>
      <c r="M131" s="469" t="s">
        <v>321</v>
      </c>
      <c r="N131" s="379" t="s">
        <v>322</v>
      </c>
      <c r="O131" s="379"/>
    </row>
    <row r="132" spans="1:15" s="470" customFormat="1" ht="15" customHeight="1">
      <c r="A132" s="459">
        <f t="shared" si="5"/>
        <v>127</v>
      </c>
      <c r="B132" s="401" t="s">
        <v>369</v>
      </c>
      <c r="C132" s="468" t="s">
        <v>370</v>
      </c>
      <c r="D132" s="467" t="s">
        <v>2523</v>
      </c>
      <c r="E132" s="467">
        <v>16</v>
      </c>
      <c r="F132" s="467">
        <v>24</v>
      </c>
      <c r="G132" s="467">
        <v>17</v>
      </c>
      <c r="H132" s="467">
        <v>23</v>
      </c>
      <c r="I132" s="467">
        <v>8</v>
      </c>
      <c r="J132" s="384">
        <f t="shared" si="4"/>
        <v>88</v>
      </c>
      <c r="K132" s="378" t="str">
        <f t="shared" si="3"/>
        <v>Tốt</v>
      </c>
      <c r="L132" s="468" t="s">
        <v>320</v>
      </c>
      <c r="M132" s="469" t="s">
        <v>321</v>
      </c>
      <c r="N132" s="379" t="s">
        <v>322</v>
      </c>
      <c r="O132" s="379"/>
    </row>
    <row r="133" spans="1:15" s="470" customFormat="1" ht="15" customHeight="1">
      <c r="A133" s="459">
        <f t="shared" si="5"/>
        <v>128</v>
      </c>
      <c r="B133" s="401" t="s">
        <v>371</v>
      </c>
      <c r="C133" s="468" t="s">
        <v>372</v>
      </c>
      <c r="D133" s="467" t="s">
        <v>2523</v>
      </c>
      <c r="E133" s="467">
        <v>15</v>
      </c>
      <c r="F133" s="467">
        <v>23</v>
      </c>
      <c r="G133" s="467">
        <v>17</v>
      </c>
      <c r="H133" s="467">
        <v>20</v>
      </c>
      <c r="I133" s="467">
        <v>6</v>
      </c>
      <c r="J133" s="384">
        <f t="shared" si="4"/>
        <v>81</v>
      </c>
      <c r="K133" s="378" t="str">
        <f t="shared" si="3"/>
        <v>Tốt</v>
      </c>
      <c r="L133" s="468" t="s">
        <v>320</v>
      </c>
      <c r="M133" s="469" t="s">
        <v>321</v>
      </c>
      <c r="N133" s="379" t="s">
        <v>322</v>
      </c>
      <c r="O133" s="379"/>
    </row>
    <row r="134" spans="1:15" s="470" customFormat="1" ht="15" customHeight="1">
      <c r="A134" s="459">
        <f t="shared" si="5"/>
        <v>129</v>
      </c>
      <c r="B134" s="401" t="s">
        <v>373</v>
      </c>
      <c r="C134" s="468" t="s">
        <v>374</v>
      </c>
      <c r="D134" s="467" t="s">
        <v>2523</v>
      </c>
      <c r="E134" s="467">
        <v>16</v>
      </c>
      <c r="F134" s="467">
        <v>23</v>
      </c>
      <c r="G134" s="467">
        <v>19</v>
      </c>
      <c r="H134" s="467">
        <v>25</v>
      </c>
      <c r="I134" s="467">
        <v>9</v>
      </c>
      <c r="J134" s="384">
        <f t="shared" si="4"/>
        <v>92</v>
      </c>
      <c r="K134" s="378" t="str">
        <f t="shared" ref="K134:K197" si="7">IF(J134&gt;=90,"Xuất sắc",IF(J134&gt;=80,"Tốt",IF(J134&gt;=65,"Khá",IF(J134&gt;=50,"Trung bình",IF(J134&gt;=35,"Yếu", "Kém")))))</f>
        <v>Xuất sắc</v>
      </c>
      <c r="L134" s="468" t="s">
        <v>320</v>
      </c>
      <c r="M134" s="469" t="s">
        <v>321</v>
      </c>
      <c r="N134" s="379" t="s">
        <v>322</v>
      </c>
      <c r="O134" s="379"/>
    </row>
    <row r="135" spans="1:15" s="470" customFormat="1" ht="15" customHeight="1">
      <c r="A135" s="459">
        <f t="shared" si="5"/>
        <v>130</v>
      </c>
      <c r="B135" s="401" t="s">
        <v>375</v>
      </c>
      <c r="C135" s="468" t="s">
        <v>376</v>
      </c>
      <c r="D135" s="467" t="s">
        <v>2523</v>
      </c>
      <c r="E135" s="467">
        <v>16</v>
      </c>
      <c r="F135" s="467">
        <v>25</v>
      </c>
      <c r="G135" s="467">
        <v>15</v>
      </c>
      <c r="H135" s="467">
        <v>25</v>
      </c>
      <c r="I135" s="467">
        <v>8</v>
      </c>
      <c r="J135" s="384">
        <f t="shared" ref="J135:J198" si="8">SUM(E135:I135)</f>
        <v>89</v>
      </c>
      <c r="K135" s="378" t="str">
        <f t="shared" si="7"/>
        <v>Tốt</v>
      </c>
      <c r="L135" s="468" t="s">
        <v>320</v>
      </c>
      <c r="M135" s="469" t="s">
        <v>321</v>
      </c>
      <c r="N135" s="379" t="s">
        <v>322</v>
      </c>
      <c r="O135" s="379"/>
    </row>
    <row r="136" spans="1:15" s="470" customFormat="1" ht="15" customHeight="1">
      <c r="A136" s="459">
        <f t="shared" ref="A136:A199" si="9">+A135+1</f>
        <v>131</v>
      </c>
      <c r="B136" s="401" t="s">
        <v>377</v>
      </c>
      <c r="C136" s="468" t="s">
        <v>378</v>
      </c>
      <c r="D136" s="467" t="s">
        <v>2523</v>
      </c>
      <c r="E136" s="467">
        <v>18</v>
      </c>
      <c r="F136" s="467">
        <v>24</v>
      </c>
      <c r="G136" s="467">
        <v>18</v>
      </c>
      <c r="H136" s="467">
        <v>24</v>
      </c>
      <c r="I136" s="467">
        <v>9</v>
      </c>
      <c r="J136" s="384">
        <f t="shared" si="8"/>
        <v>93</v>
      </c>
      <c r="K136" s="378" t="str">
        <f t="shared" si="7"/>
        <v>Xuất sắc</v>
      </c>
      <c r="L136" s="468" t="s">
        <v>320</v>
      </c>
      <c r="M136" s="469" t="s">
        <v>321</v>
      </c>
      <c r="N136" s="379" t="s">
        <v>322</v>
      </c>
      <c r="O136" s="379"/>
    </row>
    <row r="137" spans="1:15" s="470" customFormat="1" ht="15" customHeight="1">
      <c r="A137" s="459">
        <f t="shared" si="9"/>
        <v>132</v>
      </c>
      <c r="B137" s="401" t="s">
        <v>379</v>
      </c>
      <c r="C137" s="468" t="s">
        <v>380</v>
      </c>
      <c r="D137" s="467" t="s">
        <v>2523</v>
      </c>
      <c r="E137" s="467">
        <v>15</v>
      </c>
      <c r="F137" s="467">
        <v>22</v>
      </c>
      <c r="G137" s="467">
        <v>18</v>
      </c>
      <c r="H137" s="467">
        <v>20</v>
      </c>
      <c r="I137" s="467">
        <v>8</v>
      </c>
      <c r="J137" s="384">
        <f t="shared" si="8"/>
        <v>83</v>
      </c>
      <c r="K137" s="378" t="str">
        <f t="shared" si="7"/>
        <v>Tốt</v>
      </c>
      <c r="L137" s="468" t="s">
        <v>320</v>
      </c>
      <c r="M137" s="469" t="s">
        <v>321</v>
      </c>
      <c r="N137" s="379" t="s">
        <v>322</v>
      </c>
      <c r="O137" s="379"/>
    </row>
    <row r="138" spans="1:15" s="470" customFormat="1" ht="15" customHeight="1">
      <c r="A138" s="459">
        <f t="shared" si="9"/>
        <v>133</v>
      </c>
      <c r="B138" s="401" t="s">
        <v>381</v>
      </c>
      <c r="C138" s="468" t="s">
        <v>382</v>
      </c>
      <c r="D138" s="467" t="s">
        <v>2523</v>
      </c>
      <c r="E138" s="467">
        <v>18</v>
      </c>
      <c r="F138" s="467">
        <v>25</v>
      </c>
      <c r="G138" s="467">
        <v>18</v>
      </c>
      <c r="H138" s="467">
        <v>25</v>
      </c>
      <c r="I138" s="467">
        <v>8</v>
      </c>
      <c r="J138" s="384">
        <f t="shared" si="8"/>
        <v>94</v>
      </c>
      <c r="K138" s="378" t="str">
        <f t="shared" si="7"/>
        <v>Xuất sắc</v>
      </c>
      <c r="L138" s="468" t="s">
        <v>320</v>
      </c>
      <c r="M138" s="469" t="s">
        <v>321</v>
      </c>
      <c r="N138" s="379" t="s">
        <v>322</v>
      </c>
      <c r="O138" s="379"/>
    </row>
    <row r="139" spans="1:15" s="470" customFormat="1" ht="15" customHeight="1">
      <c r="A139" s="459">
        <f t="shared" si="9"/>
        <v>134</v>
      </c>
      <c r="B139" s="401" t="s">
        <v>383</v>
      </c>
      <c r="C139" s="468" t="s">
        <v>384</v>
      </c>
      <c r="D139" s="467" t="s">
        <v>2523</v>
      </c>
      <c r="E139" s="467">
        <v>16</v>
      </c>
      <c r="F139" s="467">
        <v>23</v>
      </c>
      <c r="G139" s="467">
        <v>18</v>
      </c>
      <c r="H139" s="467">
        <v>23</v>
      </c>
      <c r="I139" s="467">
        <v>9</v>
      </c>
      <c r="J139" s="384">
        <f t="shared" si="8"/>
        <v>89</v>
      </c>
      <c r="K139" s="378" t="str">
        <f t="shared" si="7"/>
        <v>Tốt</v>
      </c>
      <c r="L139" s="468" t="s">
        <v>320</v>
      </c>
      <c r="M139" s="469" t="s">
        <v>321</v>
      </c>
      <c r="N139" s="379" t="s">
        <v>322</v>
      </c>
      <c r="O139" s="379"/>
    </row>
    <row r="140" spans="1:15" s="470" customFormat="1" ht="15" customHeight="1">
      <c r="A140" s="459">
        <f t="shared" si="9"/>
        <v>135</v>
      </c>
      <c r="B140" s="401" t="s">
        <v>385</v>
      </c>
      <c r="C140" s="468" t="s">
        <v>386</v>
      </c>
      <c r="D140" s="467" t="s">
        <v>2523</v>
      </c>
      <c r="E140" s="467">
        <v>15</v>
      </c>
      <c r="F140" s="467">
        <v>25</v>
      </c>
      <c r="G140" s="467">
        <v>15</v>
      </c>
      <c r="H140" s="467">
        <v>25</v>
      </c>
      <c r="I140" s="467">
        <v>7</v>
      </c>
      <c r="J140" s="384">
        <f t="shared" si="8"/>
        <v>87</v>
      </c>
      <c r="K140" s="378" t="str">
        <f t="shared" si="7"/>
        <v>Tốt</v>
      </c>
      <c r="L140" s="468" t="s">
        <v>320</v>
      </c>
      <c r="M140" s="469" t="s">
        <v>321</v>
      </c>
      <c r="N140" s="379" t="s">
        <v>322</v>
      </c>
      <c r="O140" s="379"/>
    </row>
    <row r="141" spans="1:15" s="470" customFormat="1" ht="15" customHeight="1">
      <c r="A141" s="459">
        <f t="shared" si="9"/>
        <v>136</v>
      </c>
      <c r="B141" s="401" t="s">
        <v>387</v>
      </c>
      <c r="C141" s="468" t="s">
        <v>388</v>
      </c>
      <c r="D141" s="467" t="s">
        <v>2523</v>
      </c>
      <c r="E141" s="467">
        <v>18</v>
      </c>
      <c r="F141" s="467">
        <v>23</v>
      </c>
      <c r="G141" s="467">
        <v>18</v>
      </c>
      <c r="H141" s="467">
        <v>25</v>
      </c>
      <c r="I141" s="467">
        <v>8</v>
      </c>
      <c r="J141" s="384">
        <f t="shared" si="8"/>
        <v>92</v>
      </c>
      <c r="K141" s="378" t="str">
        <f t="shared" si="7"/>
        <v>Xuất sắc</v>
      </c>
      <c r="L141" s="468" t="s">
        <v>320</v>
      </c>
      <c r="M141" s="469" t="s">
        <v>321</v>
      </c>
      <c r="N141" s="379" t="s">
        <v>322</v>
      </c>
      <c r="O141" s="379"/>
    </row>
    <row r="142" spans="1:15" s="470" customFormat="1" ht="15" customHeight="1">
      <c r="A142" s="459">
        <f t="shared" si="9"/>
        <v>137</v>
      </c>
      <c r="B142" s="401" t="s">
        <v>389</v>
      </c>
      <c r="C142" s="468" t="s">
        <v>390</v>
      </c>
      <c r="D142" s="467" t="s">
        <v>2523</v>
      </c>
      <c r="E142" s="467">
        <v>16</v>
      </c>
      <c r="F142" s="467">
        <v>23</v>
      </c>
      <c r="G142" s="467">
        <v>20</v>
      </c>
      <c r="H142" s="467">
        <v>23</v>
      </c>
      <c r="I142" s="467">
        <v>8</v>
      </c>
      <c r="J142" s="384">
        <f t="shared" si="8"/>
        <v>90</v>
      </c>
      <c r="K142" s="378" t="str">
        <f t="shared" si="7"/>
        <v>Xuất sắc</v>
      </c>
      <c r="L142" s="468" t="s">
        <v>320</v>
      </c>
      <c r="M142" s="469" t="s">
        <v>321</v>
      </c>
      <c r="N142" s="379" t="s">
        <v>322</v>
      </c>
      <c r="O142" s="379"/>
    </row>
    <row r="143" spans="1:15" s="470" customFormat="1" ht="15" customHeight="1">
      <c r="A143" s="459">
        <f t="shared" si="9"/>
        <v>138</v>
      </c>
      <c r="B143" s="401" t="s">
        <v>391</v>
      </c>
      <c r="C143" s="401" t="s">
        <v>392</v>
      </c>
      <c r="D143" s="467" t="s">
        <v>2523</v>
      </c>
      <c r="E143" s="467">
        <v>16</v>
      </c>
      <c r="F143" s="467">
        <v>23</v>
      </c>
      <c r="G143" s="467">
        <v>19</v>
      </c>
      <c r="H143" s="467">
        <v>25</v>
      </c>
      <c r="I143" s="467">
        <v>9</v>
      </c>
      <c r="J143" s="384">
        <f t="shared" si="8"/>
        <v>92</v>
      </c>
      <c r="K143" s="378" t="str">
        <f t="shared" si="7"/>
        <v>Xuất sắc</v>
      </c>
      <c r="L143" s="468" t="s">
        <v>320</v>
      </c>
      <c r="M143" s="469" t="s">
        <v>321</v>
      </c>
      <c r="N143" s="379" t="s">
        <v>322</v>
      </c>
      <c r="O143" s="379"/>
    </row>
    <row r="144" spans="1:15" s="470" customFormat="1" ht="15" customHeight="1">
      <c r="A144" s="459">
        <f t="shared" si="9"/>
        <v>139</v>
      </c>
      <c r="B144" s="401" t="s">
        <v>393</v>
      </c>
      <c r="C144" s="401" t="s">
        <v>394</v>
      </c>
      <c r="D144" s="467" t="s">
        <v>2523</v>
      </c>
      <c r="E144" s="467">
        <v>18</v>
      </c>
      <c r="F144" s="467">
        <v>25</v>
      </c>
      <c r="G144" s="467">
        <v>20</v>
      </c>
      <c r="H144" s="467">
        <v>25</v>
      </c>
      <c r="I144" s="467">
        <v>10</v>
      </c>
      <c r="J144" s="384">
        <f t="shared" si="8"/>
        <v>98</v>
      </c>
      <c r="K144" s="378" t="str">
        <f t="shared" si="7"/>
        <v>Xuất sắc</v>
      </c>
      <c r="L144" s="468" t="s">
        <v>320</v>
      </c>
      <c r="M144" s="469" t="s">
        <v>321</v>
      </c>
      <c r="N144" s="379" t="s">
        <v>322</v>
      </c>
      <c r="O144" s="379"/>
    </row>
    <row r="145" spans="1:17" s="470" customFormat="1" ht="15" customHeight="1">
      <c r="A145" s="459">
        <f t="shared" si="9"/>
        <v>140</v>
      </c>
      <c r="B145" s="401" t="s">
        <v>395</v>
      </c>
      <c r="C145" s="401" t="s">
        <v>396</v>
      </c>
      <c r="D145" s="467" t="s">
        <v>2523</v>
      </c>
      <c r="E145" s="467">
        <v>15</v>
      </c>
      <c r="F145" s="467">
        <v>20</v>
      </c>
      <c r="G145" s="467">
        <v>15</v>
      </c>
      <c r="H145" s="467">
        <v>20</v>
      </c>
      <c r="I145" s="467">
        <v>7</v>
      </c>
      <c r="J145" s="384">
        <f t="shared" si="8"/>
        <v>77</v>
      </c>
      <c r="K145" s="378" t="str">
        <f t="shared" si="7"/>
        <v>Khá</v>
      </c>
      <c r="L145" s="468" t="s">
        <v>320</v>
      </c>
      <c r="M145" s="469" t="s">
        <v>321</v>
      </c>
      <c r="N145" s="379" t="s">
        <v>322</v>
      </c>
      <c r="O145" s="379"/>
    </row>
    <row r="146" spans="1:17" s="470" customFormat="1" ht="15" customHeight="1">
      <c r="A146" s="459">
        <f t="shared" si="9"/>
        <v>141</v>
      </c>
      <c r="B146" s="471" t="s">
        <v>397</v>
      </c>
      <c r="C146" s="441" t="s">
        <v>398</v>
      </c>
      <c r="D146" s="467" t="s">
        <v>2523</v>
      </c>
      <c r="E146" s="467">
        <v>18</v>
      </c>
      <c r="F146" s="467">
        <v>24</v>
      </c>
      <c r="G146" s="467">
        <v>17</v>
      </c>
      <c r="H146" s="467">
        <v>23</v>
      </c>
      <c r="I146" s="467">
        <v>8</v>
      </c>
      <c r="J146" s="384">
        <f t="shared" si="8"/>
        <v>90</v>
      </c>
      <c r="K146" s="378" t="str">
        <f t="shared" si="7"/>
        <v>Xuất sắc</v>
      </c>
      <c r="L146" s="468" t="s">
        <v>320</v>
      </c>
      <c r="M146" s="469" t="s">
        <v>321</v>
      </c>
      <c r="N146" s="379" t="s">
        <v>322</v>
      </c>
      <c r="O146" s="379"/>
    </row>
    <row r="147" spans="1:17" s="470" customFormat="1" ht="15" customHeight="1">
      <c r="A147" s="459">
        <f t="shared" si="9"/>
        <v>142</v>
      </c>
      <c r="B147" s="472" t="s">
        <v>399</v>
      </c>
      <c r="C147" s="472" t="s">
        <v>400</v>
      </c>
      <c r="D147" s="467" t="s">
        <v>2523</v>
      </c>
      <c r="E147" s="467">
        <v>16</v>
      </c>
      <c r="F147" s="467">
        <v>23</v>
      </c>
      <c r="G147" s="467">
        <v>17</v>
      </c>
      <c r="H147" s="467">
        <v>23</v>
      </c>
      <c r="I147" s="467">
        <v>7</v>
      </c>
      <c r="J147" s="384">
        <f t="shared" si="8"/>
        <v>86</v>
      </c>
      <c r="K147" s="378" t="str">
        <f t="shared" si="7"/>
        <v>Tốt</v>
      </c>
      <c r="L147" s="468" t="s">
        <v>320</v>
      </c>
      <c r="M147" s="469" t="s">
        <v>321</v>
      </c>
      <c r="N147" s="379" t="s">
        <v>322</v>
      </c>
      <c r="O147" s="379"/>
    </row>
    <row r="148" spans="1:17" s="470" customFormat="1" ht="15" customHeight="1">
      <c r="A148" s="459">
        <f t="shared" si="9"/>
        <v>143</v>
      </c>
      <c r="B148" s="472" t="s">
        <v>401</v>
      </c>
      <c r="C148" s="472" t="s">
        <v>402</v>
      </c>
      <c r="D148" s="467" t="s">
        <v>2523</v>
      </c>
      <c r="E148" s="467">
        <v>16</v>
      </c>
      <c r="F148" s="467">
        <v>23</v>
      </c>
      <c r="G148" s="467">
        <v>17</v>
      </c>
      <c r="H148" s="467">
        <v>23</v>
      </c>
      <c r="I148" s="467">
        <v>7</v>
      </c>
      <c r="J148" s="384">
        <f t="shared" si="8"/>
        <v>86</v>
      </c>
      <c r="K148" s="378" t="str">
        <f t="shared" si="7"/>
        <v>Tốt</v>
      </c>
      <c r="L148" s="468" t="s">
        <v>320</v>
      </c>
      <c r="M148" s="469" t="s">
        <v>321</v>
      </c>
      <c r="N148" s="379" t="s">
        <v>322</v>
      </c>
      <c r="O148" s="379"/>
    </row>
    <row r="149" spans="1:17" s="470" customFormat="1" ht="15" customHeight="1">
      <c r="A149" s="459">
        <f t="shared" si="9"/>
        <v>144</v>
      </c>
      <c r="B149" s="474" t="s">
        <v>403</v>
      </c>
      <c r="C149" s="475" t="s">
        <v>404</v>
      </c>
      <c r="D149" s="407" t="s">
        <v>2524</v>
      </c>
      <c r="E149" s="406">
        <v>16</v>
      </c>
      <c r="F149" s="406">
        <v>20</v>
      </c>
      <c r="G149" s="406">
        <v>20</v>
      </c>
      <c r="H149" s="406">
        <v>25</v>
      </c>
      <c r="I149" s="406">
        <v>0</v>
      </c>
      <c r="J149" s="384">
        <f t="shared" si="8"/>
        <v>81</v>
      </c>
      <c r="K149" s="378" t="str">
        <f t="shared" si="7"/>
        <v>Tốt</v>
      </c>
      <c r="L149" s="473" t="s">
        <v>407</v>
      </c>
      <c r="M149" s="469" t="s">
        <v>408</v>
      </c>
      <c r="N149" s="379" t="s">
        <v>322</v>
      </c>
      <c r="O149" s="379"/>
    </row>
    <row r="150" spans="1:17" s="470" customFormat="1" ht="15" customHeight="1">
      <c r="A150" s="459">
        <f t="shared" si="9"/>
        <v>145</v>
      </c>
      <c r="B150" s="474" t="s">
        <v>409</v>
      </c>
      <c r="C150" s="475" t="s">
        <v>410</v>
      </c>
      <c r="D150" s="407" t="s">
        <v>2524</v>
      </c>
      <c r="E150" s="406">
        <v>16</v>
      </c>
      <c r="F150" s="406">
        <v>20</v>
      </c>
      <c r="G150" s="406">
        <v>17</v>
      </c>
      <c r="H150" s="406">
        <v>25</v>
      </c>
      <c r="I150" s="406">
        <v>0</v>
      </c>
      <c r="J150" s="384">
        <f t="shared" si="8"/>
        <v>78</v>
      </c>
      <c r="K150" s="378" t="str">
        <f t="shared" si="7"/>
        <v>Khá</v>
      </c>
      <c r="L150" s="473" t="s">
        <v>407</v>
      </c>
      <c r="M150" s="469" t="s">
        <v>408</v>
      </c>
      <c r="N150" s="379" t="s">
        <v>322</v>
      </c>
      <c r="O150" s="379" t="s">
        <v>267</v>
      </c>
    </row>
    <row r="151" spans="1:17" s="470" customFormat="1" ht="15" customHeight="1">
      <c r="A151" s="459">
        <f t="shared" si="9"/>
        <v>146</v>
      </c>
      <c r="B151" s="474" t="s">
        <v>412</v>
      </c>
      <c r="C151" s="475" t="s">
        <v>413</v>
      </c>
      <c r="D151" s="407" t="s">
        <v>2524</v>
      </c>
      <c r="E151" s="406">
        <v>18</v>
      </c>
      <c r="F151" s="406">
        <v>25</v>
      </c>
      <c r="G151" s="406">
        <v>17</v>
      </c>
      <c r="H151" s="406">
        <v>25</v>
      </c>
      <c r="I151" s="406">
        <v>0</v>
      </c>
      <c r="J151" s="384">
        <f t="shared" si="8"/>
        <v>85</v>
      </c>
      <c r="K151" s="378" t="str">
        <f t="shared" si="7"/>
        <v>Tốt</v>
      </c>
      <c r="L151" s="473" t="s">
        <v>407</v>
      </c>
      <c r="M151" s="469" t="s">
        <v>408</v>
      </c>
      <c r="N151" s="379" t="s">
        <v>322</v>
      </c>
      <c r="O151" s="379"/>
    </row>
    <row r="152" spans="1:17" s="470" customFormat="1" ht="15" customHeight="1">
      <c r="A152" s="459">
        <f t="shared" si="9"/>
        <v>147</v>
      </c>
      <c r="B152" s="474" t="s">
        <v>414</v>
      </c>
      <c r="C152" s="475" t="s">
        <v>415</v>
      </c>
      <c r="D152" s="407" t="s">
        <v>2524</v>
      </c>
      <c r="E152" s="406">
        <v>17</v>
      </c>
      <c r="F152" s="406">
        <v>20</v>
      </c>
      <c r="G152" s="406">
        <v>20</v>
      </c>
      <c r="H152" s="406">
        <v>25</v>
      </c>
      <c r="I152" s="406">
        <v>6</v>
      </c>
      <c r="J152" s="384">
        <f t="shared" si="8"/>
        <v>88</v>
      </c>
      <c r="K152" s="378" t="str">
        <f t="shared" si="7"/>
        <v>Tốt</v>
      </c>
      <c r="L152" s="473" t="s">
        <v>407</v>
      </c>
      <c r="M152" s="469" t="s">
        <v>408</v>
      </c>
      <c r="N152" s="379" t="s">
        <v>322</v>
      </c>
      <c r="O152" s="379"/>
    </row>
    <row r="153" spans="1:17" s="470" customFormat="1" ht="15" customHeight="1">
      <c r="A153" s="459">
        <f t="shared" si="9"/>
        <v>148</v>
      </c>
      <c r="B153" s="474" t="s">
        <v>416</v>
      </c>
      <c r="C153" s="475" t="s">
        <v>417</v>
      </c>
      <c r="D153" s="407" t="s">
        <v>2524</v>
      </c>
      <c r="E153" s="406">
        <v>17</v>
      </c>
      <c r="F153" s="406">
        <v>20</v>
      </c>
      <c r="G153" s="406">
        <v>20</v>
      </c>
      <c r="H153" s="406">
        <v>25</v>
      </c>
      <c r="I153" s="406">
        <v>6</v>
      </c>
      <c r="J153" s="384">
        <f t="shared" si="8"/>
        <v>88</v>
      </c>
      <c r="K153" s="378" t="str">
        <f t="shared" si="7"/>
        <v>Tốt</v>
      </c>
      <c r="L153" s="473" t="s">
        <v>407</v>
      </c>
      <c r="M153" s="469" t="s">
        <v>408</v>
      </c>
      <c r="N153" s="379" t="s">
        <v>322</v>
      </c>
      <c r="O153" s="379"/>
    </row>
    <row r="154" spans="1:17" s="470" customFormat="1" ht="15" customHeight="1">
      <c r="A154" s="459">
        <f t="shared" si="9"/>
        <v>149</v>
      </c>
      <c r="B154" s="474" t="s">
        <v>418</v>
      </c>
      <c r="C154" s="475" t="s">
        <v>419</v>
      </c>
      <c r="D154" s="407" t="s">
        <v>2524</v>
      </c>
      <c r="E154" s="406">
        <v>17</v>
      </c>
      <c r="F154" s="406">
        <v>20</v>
      </c>
      <c r="G154" s="406">
        <v>17</v>
      </c>
      <c r="H154" s="406">
        <v>25</v>
      </c>
      <c r="I154" s="406">
        <v>0</v>
      </c>
      <c r="J154" s="384">
        <f t="shared" si="8"/>
        <v>79</v>
      </c>
      <c r="K154" s="378" t="str">
        <f t="shared" si="7"/>
        <v>Khá</v>
      </c>
      <c r="L154" s="473" t="s">
        <v>407</v>
      </c>
      <c r="M154" s="469" t="s">
        <v>408</v>
      </c>
      <c r="N154" s="379" t="s">
        <v>322</v>
      </c>
      <c r="O154" s="379" t="s">
        <v>267</v>
      </c>
      <c r="Q154" s="447" t="s">
        <v>7</v>
      </c>
    </row>
    <row r="155" spans="1:17" s="470" customFormat="1" ht="15" customHeight="1">
      <c r="A155" s="459">
        <f t="shared" si="9"/>
        <v>150</v>
      </c>
      <c r="B155" s="474" t="s">
        <v>420</v>
      </c>
      <c r="C155" s="475" t="s">
        <v>421</v>
      </c>
      <c r="D155" s="407" t="s">
        <v>2524</v>
      </c>
      <c r="E155" s="406">
        <v>18</v>
      </c>
      <c r="F155" s="406">
        <v>25</v>
      </c>
      <c r="G155" s="406">
        <v>20</v>
      </c>
      <c r="H155" s="406">
        <v>25</v>
      </c>
      <c r="I155" s="406">
        <v>0</v>
      </c>
      <c r="J155" s="384">
        <f t="shared" si="8"/>
        <v>88</v>
      </c>
      <c r="K155" s="378" t="str">
        <f t="shared" si="7"/>
        <v>Tốt</v>
      </c>
      <c r="L155" s="473" t="s">
        <v>407</v>
      </c>
      <c r="M155" s="469" t="s">
        <v>408</v>
      </c>
      <c r="N155" s="379" t="s">
        <v>322</v>
      </c>
      <c r="O155" s="379"/>
    </row>
    <row r="156" spans="1:17" s="470" customFormat="1" ht="15" customHeight="1">
      <c r="A156" s="459">
        <f t="shared" si="9"/>
        <v>151</v>
      </c>
      <c r="B156" s="474" t="s">
        <v>422</v>
      </c>
      <c r="C156" s="475" t="s">
        <v>423</v>
      </c>
      <c r="D156" s="407" t="s">
        <v>2524</v>
      </c>
      <c r="E156" s="406">
        <v>16</v>
      </c>
      <c r="F156" s="406">
        <v>25</v>
      </c>
      <c r="G156" s="406">
        <v>17</v>
      </c>
      <c r="H156" s="406">
        <v>25</v>
      </c>
      <c r="I156" s="406">
        <v>0</v>
      </c>
      <c r="J156" s="384">
        <f t="shared" si="8"/>
        <v>83</v>
      </c>
      <c r="K156" s="378" t="str">
        <f t="shared" si="7"/>
        <v>Tốt</v>
      </c>
      <c r="L156" s="473" t="s">
        <v>407</v>
      </c>
      <c r="M156" s="469" t="s">
        <v>408</v>
      </c>
      <c r="N156" s="379" t="s">
        <v>322</v>
      </c>
      <c r="O156" s="379"/>
    </row>
    <row r="157" spans="1:17" s="470" customFormat="1" ht="15" customHeight="1">
      <c r="A157" s="459">
        <f t="shared" si="9"/>
        <v>152</v>
      </c>
      <c r="B157" s="474" t="s">
        <v>424</v>
      </c>
      <c r="C157" s="475" t="s">
        <v>425</v>
      </c>
      <c r="D157" s="407" t="s">
        <v>2524</v>
      </c>
      <c r="E157" s="406">
        <v>17</v>
      </c>
      <c r="F157" s="406">
        <v>20</v>
      </c>
      <c r="G157" s="406">
        <v>20</v>
      </c>
      <c r="H157" s="406">
        <v>25</v>
      </c>
      <c r="I157" s="406">
        <v>0</v>
      </c>
      <c r="J157" s="384">
        <f t="shared" si="8"/>
        <v>82</v>
      </c>
      <c r="K157" s="378" t="str">
        <f t="shared" si="7"/>
        <v>Tốt</v>
      </c>
      <c r="L157" s="473" t="s">
        <v>407</v>
      </c>
      <c r="M157" s="469" t="s">
        <v>408</v>
      </c>
      <c r="N157" s="379" t="s">
        <v>322</v>
      </c>
      <c r="O157" s="379"/>
    </row>
    <row r="158" spans="1:17" s="470" customFormat="1" ht="15" customHeight="1">
      <c r="A158" s="459">
        <f t="shared" si="9"/>
        <v>153</v>
      </c>
      <c r="B158" s="474" t="s">
        <v>426</v>
      </c>
      <c r="C158" s="475" t="s">
        <v>427</v>
      </c>
      <c r="D158" s="407" t="s">
        <v>2524</v>
      </c>
      <c r="E158" s="406">
        <v>17</v>
      </c>
      <c r="F158" s="406">
        <v>20</v>
      </c>
      <c r="G158" s="406">
        <v>17</v>
      </c>
      <c r="H158" s="406">
        <v>25</v>
      </c>
      <c r="I158" s="406">
        <v>0</v>
      </c>
      <c r="J158" s="384">
        <f t="shared" si="8"/>
        <v>79</v>
      </c>
      <c r="K158" s="378" t="str">
        <f t="shared" si="7"/>
        <v>Khá</v>
      </c>
      <c r="L158" s="473" t="s">
        <v>407</v>
      </c>
      <c r="M158" s="469" t="s">
        <v>408</v>
      </c>
      <c r="N158" s="379" t="s">
        <v>322</v>
      </c>
      <c r="O158" s="379"/>
    </row>
    <row r="159" spans="1:17" s="470" customFormat="1" ht="15" customHeight="1">
      <c r="A159" s="459">
        <f t="shared" si="9"/>
        <v>154</v>
      </c>
      <c r="B159" s="474" t="s">
        <v>428</v>
      </c>
      <c r="C159" s="475" t="s">
        <v>429</v>
      </c>
      <c r="D159" s="407" t="s">
        <v>2524</v>
      </c>
      <c r="E159" s="406">
        <v>17</v>
      </c>
      <c r="F159" s="406">
        <v>20</v>
      </c>
      <c r="G159" s="406">
        <v>17</v>
      </c>
      <c r="H159" s="406">
        <v>25</v>
      </c>
      <c r="I159" s="406">
        <v>6</v>
      </c>
      <c r="J159" s="384">
        <f t="shared" si="8"/>
        <v>85</v>
      </c>
      <c r="K159" s="378" t="str">
        <f t="shared" si="7"/>
        <v>Tốt</v>
      </c>
      <c r="L159" s="473" t="s">
        <v>407</v>
      </c>
      <c r="M159" s="469" t="s">
        <v>408</v>
      </c>
      <c r="N159" s="379" t="s">
        <v>322</v>
      </c>
      <c r="O159" s="379"/>
    </row>
    <row r="160" spans="1:17" s="470" customFormat="1" ht="15" customHeight="1">
      <c r="A160" s="459">
        <f t="shared" si="9"/>
        <v>155</v>
      </c>
      <c r="B160" s="474" t="s">
        <v>430</v>
      </c>
      <c r="C160" s="475" t="s">
        <v>431</v>
      </c>
      <c r="D160" s="407" t="s">
        <v>2524</v>
      </c>
      <c r="E160" s="406">
        <v>18</v>
      </c>
      <c r="F160" s="406">
        <v>20</v>
      </c>
      <c r="G160" s="406">
        <v>20</v>
      </c>
      <c r="H160" s="406">
        <v>25</v>
      </c>
      <c r="I160" s="406">
        <v>10</v>
      </c>
      <c r="J160" s="384">
        <f t="shared" si="8"/>
        <v>93</v>
      </c>
      <c r="K160" s="378" t="str">
        <f t="shared" si="7"/>
        <v>Xuất sắc</v>
      </c>
      <c r="L160" s="473" t="s">
        <v>407</v>
      </c>
      <c r="M160" s="469" t="s">
        <v>408</v>
      </c>
      <c r="N160" s="379" t="s">
        <v>322</v>
      </c>
      <c r="O160" s="379"/>
    </row>
    <row r="161" spans="1:15" s="470" customFormat="1" ht="15" customHeight="1">
      <c r="A161" s="459">
        <f t="shared" si="9"/>
        <v>156</v>
      </c>
      <c r="B161" s="474" t="s">
        <v>433</v>
      </c>
      <c r="C161" s="475" t="s">
        <v>434</v>
      </c>
      <c r="D161" s="407" t="s">
        <v>2524</v>
      </c>
      <c r="E161" s="406">
        <v>5</v>
      </c>
      <c r="F161" s="406">
        <v>20</v>
      </c>
      <c r="G161" s="406">
        <v>17</v>
      </c>
      <c r="H161" s="406">
        <v>25</v>
      </c>
      <c r="I161" s="406">
        <v>0</v>
      </c>
      <c r="J161" s="384">
        <f t="shared" si="8"/>
        <v>67</v>
      </c>
      <c r="K161" s="378" t="str">
        <f t="shared" si="7"/>
        <v>Khá</v>
      </c>
      <c r="L161" s="473" t="s">
        <v>407</v>
      </c>
      <c r="M161" s="469" t="s">
        <v>408</v>
      </c>
      <c r="N161" s="379" t="s">
        <v>322</v>
      </c>
      <c r="O161" s="379" t="s">
        <v>435</v>
      </c>
    </row>
    <row r="162" spans="1:15" s="470" customFormat="1" ht="15" customHeight="1">
      <c r="A162" s="459">
        <f t="shared" si="9"/>
        <v>157</v>
      </c>
      <c r="B162" s="474" t="s">
        <v>436</v>
      </c>
      <c r="C162" s="475" t="s">
        <v>437</v>
      </c>
      <c r="D162" s="407" t="s">
        <v>2524</v>
      </c>
      <c r="E162" s="406">
        <v>18</v>
      </c>
      <c r="F162" s="406">
        <v>25</v>
      </c>
      <c r="G162" s="406">
        <v>17</v>
      </c>
      <c r="H162" s="406">
        <v>25</v>
      </c>
      <c r="I162" s="406">
        <v>0</v>
      </c>
      <c r="J162" s="384">
        <f t="shared" si="8"/>
        <v>85</v>
      </c>
      <c r="K162" s="378" t="str">
        <f t="shared" si="7"/>
        <v>Tốt</v>
      </c>
      <c r="L162" s="473" t="s">
        <v>407</v>
      </c>
      <c r="M162" s="469" t="s">
        <v>408</v>
      </c>
      <c r="N162" s="379" t="s">
        <v>322</v>
      </c>
      <c r="O162" s="379"/>
    </row>
    <row r="163" spans="1:15" s="470" customFormat="1" ht="15" customHeight="1">
      <c r="A163" s="459">
        <f t="shared" si="9"/>
        <v>158</v>
      </c>
      <c r="B163" s="474" t="s">
        <v>438</v>
      </c>
      <c r="C163" s="475" t="s">
        <v>439</v>
      </c>
      <c r="D163" s="407" t="s">
        <v>2524</v>
      </c>
      <c r="E163" s="406">
        <v>17</v>
      </c>
      <c r="F163" s="406">
        <v>20</v>
      </c>
      <c r="G163" s="406">
        <v>17</v>
      </c>
      <c r="H163" s="406">
        <v>25</v>
      </c>
      <c r="I163" s="406">
        <v>0</v>
      </c>
      <c r="J163" s="384">
        <f t="shared" si="8"/>
        <v>79</v>
      </c>
      <c r="K163" s="378" t="str">
        <f t="shared" si="7"/>
        <v>Khá</v>
      </c>
      <c r="L163" s="473" t="s">
        <v>407</v>
      </c>
      <c r="M163" s="469" t="s">
        <v>408</v>
      </c>
      <c r="N163" s="379" t="s">
        <v>322</v>
      </c>
      <c r="O163" s="379"/>
    </row>
    <row r="164" spans="1:15" s="470" customFormat="1" ht="15" customHeight="1">
      <c r="A164" s="459">
        <f t="shared" si="9"/>
        <v>159</v>
      </c>
      <c r="B164" s="474" t="s">
        <v>440</v>
      </c>
      <c r="C164" s="475" t="s">
        <v>441</v>
      </c>
      <c r="D164" s="407" t="s">
        <v>2524</v>
      </c>
      <c r="E164" s="406">
        <v>17</v>
      </c>
      <c r="F164" s="406">
        <v>20</v>
      </c>
      <c r="G164" s="406">
        <v>20</v>
      </c>
      <c r="H164" s="406">
        <v>25</v>
      </c>
      <c r="I164" s="406">
        <v>0</v>
      </c>
      <c r="J164" s="384">
        <f t="shared" si="8"/>
        <v>82</v>
      </c>
      <c r="K164" s="378" t="str">
        <f t="shared" si="7"/>
        <v>Tốt</v>
      </c>
      <c r="L164" s="473" t="s">
        <v>407</v>
      </c>
      <c r="M164" s="469" t="s">
        <v>408</v>
      </c>
      <c r="N164" s="379" t="s">
        <v>322</v>
      </c>
      <c r="O164" s="379"/>
    </row>
    <row r="165" spans="1:15" s="470" customFormat="1" ht="15" customHeight="1">
      <c r="A165" s="459">
        <f t="shared" si="9"/>
        <v>160</v>
      </c>
      <c r="B165" s="474" t="s">
        <v>442</v>
      </c>
      <c r="C165" s="476" t="s">
        <v>443</v>
      </c>
      <c r="D165" s="407" t="s">
        <v>2524</v>
      </c>
      <c r="E165" s="406">
        <v>15</v>
      </c>
      <c r="F165" s="406">
        <v>20</v>
      </c>
      <c r="G165" s="406">
        <v>17</v>
      </c>
      <c r="H165" s="406">
        <v>25</v>
      </c>
      <c r="I165" s="406">
        <v>0</v>
      </c>
      <c r="J165" s="384">
        <f t="shared" si="8"/>
        <v>77</v>
      </c>
      <c r="K165" s="378" t="str">
        <f t="shared" si="7"/>
        <v>Khá</v>
      </c>
      <c r="L165" s="473" t="s">
        <v>407</v>
      </c>
      <c r="M165" s="469" t="s">
        <v>408</v>
      </c>
      <c r="N165" s="379" t="s">
        <v>322</v>
      </c>
      <c r="O165" s="379"/>
    </row>
    <row r="166" spans="1:15" s="470" customFormat="1" ht="15" customHeight="1">
      <c r="A166" s="459">
        <f t="shared" si="9"/>
        <v>161</v>
      </c>
      <c r="B166" s="474" t="s">
        <v>444</v>
      </c>
      <c r="C166" s="475" t="s">
        <v>445</v>
      </c>
      <c r="D166" s="407" t="s">
        <v>2524</v>
      </c>
      <c r="E166" s="406">
        <v>15</v>
      </c>
      <c r="F166" s="406">
        <v>20</v>
      </c>
      <c r="G166" s="406">
        <v>17</v>
      </c>
      <c r="H166" s="406">
        <v>20</v>
      </c>
      <c r="I166" s="406">
        <v>0</v>
      </c>
      <c r="J166" s="384">
        <f t="shared" si="8"/>
        <v>72</v>
      </c>
      <c r="K166" s="378" t="str">
        <f t="shared" si="7"/>
        <v>Khá</v>
      </c>
      <c r="L166" s="473" t="s">
        <v>407</v>
      </c>
      <c r="M166" s="469" t="s">
        <v>408</v>
      </c>
      <c r="N166" s="379" t="s">
        <v>322</v>
      </c>
      <c r="O166" s="379" t="s">
        <v>435</v>
      </c>
    </row>
    <row r="167" spans="1:15" s="470" customFormat="1" ht="15" customHeight="1">
      <c r="A167" s="459">
        <f t="shared" si="9"/>
        <v>162</v>
      </c>
      <c r="B167" s="474" t="s">
        <v>446</v>
      </c>
      <c r="C167" s="475" t="s">
        <v>447</v>
      </c>
      <c r="D167" s="407" t="s">
        <v>2524</v>
      </c>
      <c r="E167" s="406">
        <v>17</v>
      </c>
      <c r="F167" s="406">
        <v>20</v>
      </c>
      <c r="G167" s="406">
        <v>17</v>
      </c>
      <c r="H167" s="406">
        <v>25</v>
      </c>
      <c r="I167" s="406">
        <v>0</v>
      </c>
      <c r="J167" s="384">
        <f t="shared" si="8"/>
        <v>79</v>
      </c>
      <c r="K167" s="378" t="str">
        <f t="shared" si="7"/>
        <v>Khá</v>
      </c>
      <c r="L167" s="473" t="s">
        <v>407</v>
      </c>
      <c r="M167" s="469" t="s">
        <v>408</v>
      </c>
      <c r="N167" s="379" t="s">
        <v>322</v>
      </c>
      <c r="O167" s="379"/>
    </row>
    <row r="168" spans="1:15" s="470" customFormat="1" ht="15" customHeight="1">
      <c r="A168" s="459">
        <f t="shared" si="9"/>
        <v>163</v>
      </c>
      <c r="B168" s="474" t="s">
        <v>448</v>
      </c>
      <c r="C168" s="475" t="s">
        <v>449</v>
      </c>
      <c r="D168" s="407" t="s">
        <v>2524</v>
      </c>
      <c r="E168" s="406">
        <v>17</v>
      </c>
      <c r="F168" s="406">
        <v>25</v>
      </c>
      <c r="G168" s="406">
        <v>17</v>
      </c>
      <c r="H168" s="406">
        <v>25</v>
      </c>
      <c r="I168" s="406">
        <v>0</v>
      </c>
      <c r="J168" s="384">
        <f t="shared" si="8"/>
        <v>84</v>
      </c>
      <c r="K168" s="378" t="str">
        <f t="shared" si="7"/>
        <v>Tốt</v>
      </c>
      <c r="L168" s="473" t="s">
        <v>407</v>
      </c>
      <c r="M168" s="469" t="s">
        <v>408</v>
      </c>
      <c r="N168" s="379" t="s">
        <v>322</v>
      </c>
      <c r="O168" s="379"/>
    </row>
    <row r="169" spans="1:15" s="470" customFormat="1" ht="15" customHeight="1">
      <c r="A169" s="459">
        <f t="shared" si="9"/>
        <v>164</v>
      </c>
      <c r="B169" s="474" t="s">
        <v>450</v>
      </c>
      <c r="C169" s="475" t="s">
        <v>451</v>
      </c>
      <c r="D169" s="407" t="s">
        <v>2524</v>
      </c>
      <c r="E169" s="406">
        <v>17</v>
      </c>
      <c r="F169" s="406">
        <v>20</v>
      </c>
      <c r="G169" s="406">
        <v>20</v>
      </c>
      <c r="H169" s="406">
        <v>25</v>
      </c>
      <c r="I169" s="406">
        <v>0</v>
      </c>
      <c r="J169" s="384">
        <f t="shared" si="8"/>
        <v>82</v>
      </c>
      <c r="K169" s="378" t="str">
        <f t="shared" si="7"/>
        <v>Tốt</v>
      </c>
      <c r="L169" s="473" t="s">
        <v>407</v>
      </c>
      <c r="M169" s="469" t="s">
        <v>408</v>
      </c>
      <c r="N169" s="379" t="s">
        <v>322</v>
      </c>
      <c r="O169" s="379"/>
    </row>
    <row r="170" spans="1:15" s="470" customFormat="1" ht="15" customHeight="1">
      <c r="A170" s="459">
        <f t="shared" si="9"/>
        <v>165</v>
      </c>
      <c r="B170" s="474" t="s">
        <v>452</v>
      </c>
      <c r="C170" s="475" t="s">
        <v>453</v>
      </c>
      <c r="D170" s="407" t="s">
        <v>2524</v>
      </c>
      <c r="E170" s="406">
        <v>17</v>
      </c>
      <c r="F170" s="406">
        <v>20</v>
      </c>
      <c r="G170" s="406">
        <v>20</v>
      </c>
      <c r="H170" s="406">
        <v>25</v>
      </c>
      <c r="I170" s="406">
        <v>0</v>
      </c>
      <c r="J170" s="384">
        <f t="shared" si="8"/>
        <v>82</v>
      </c>
      <c r="K170" s="378" t="str">
        <f t="shared" si="7"/>
        <v>Tốt</v>
      </c>
      <c r="L170" s="473" t="s">
        <v>407</v>
      </c>
      <c r="M170" s="469" t="s">
        <v>408</v>
      </c>
      <c r="N170" s="379" t="s">
        <v>322</v>
      </c>
      <c r="O170" s="379"/>
    </row>
    <row r="171" spans="1:15" s="470" customFormat="1" ht="15" customHeight="1">
      <c r="A171" s="459">
        <f t="shared" si="9"/>
        <v>166</v>
      </c>
      <c r="B171" s="474" t="s">
        <v>454</v>
      </c>
      <c r="C171" s="475" t="s">
        <v>455</v>
      </c>
      <c r="D171" s="407" t="s">
        <v>2524</v>
      </c>
      <c r="E171" s="406">
        <v>17</v>
      </c>
      <c r="F171" s="406">
        <v>20</v>
      </c>
      <c r="G171" s="406">
        <v>17</v>
      </c>
      <c r="H171" s="406">
        <v>25</v>
      </c>
      <c r="I171" s="406">
        <v>2</v>
      </c>
      <c r="J171" s="384">
        <f t="shared" si="8"/>
        <v>81</v>
      </c>
      <c r="K171" s="378" t="str">
        <f t="shared" si="7"/>
        <v>Tốt</v>
      </c>
      <c r="L171" s="473" t="s">
        <v>407</v>
      </c>
      <c r="M171" s="469" t="s">
        <v>408</v>
      </c>
      <c r="N171" s="379" t="s">
        <v>322</v>
      </c>
      <c r="O171" s="379"/>
    </row>
    <row r="172" spans="1:15" s="470" customFormat="1" ht="15" customHeight="1">
      <c r="A172" s="459">
        <f t="shared" si="9"/>
        <v>167</v>
      </c>
      <c r="B172" s="474" t="s">
        <v>456</v>
      </c>
      <c r="C172" s="475" t="s">
        <v>457</v>
      </c>
      <c r="D172" s="407" t="s">
        <v>2524</v>
      </c>
      <c r="E172" s="406">
        <v>16</v>
      </c>
      <c r="F172" s="406">
        <v>20</v>
      </c>
      <c r="G172" s="406">
        <v>17</v>
      </c>
      <c r="H172" s="406">
        <v>25</v>
      </c>
      <c r="I172" s="406">
        <v>0</v>
      </c>
      <c r="J172" s="384">
        <f t="shared" si="8"/>
        <v>78</v>
      </c>
      <c r="K172" s="378" t="str">
        <f t="shared" si="7"/>
        <v>Khá</v>
      </c>
      <c r="L172" s="473" t="s">
        <v>407</v>
      </c>
      <c r="M172" s="469" t="s">
        <v>408</v>
      </c>
      <c r="N172" s="379" t="s">
        <v>322</v>
      </c>
      <c r="O172" s="379"/>
    </row>
    <row r="173" spans="1:15" s="470" customFormat="1" ht="15" customHeight="1">
      <c r="A173" s="459">
        <f t="shared" si="9"/>
        <v>168</v>
      </c>
      <c r="B173" s="443" t="s">
        <v>458</v>
      </c>
      <c r="C173" s="477" t="s">
        <v>459</v>
      </c>
      <c r="D173" s="407" t="s">
        <v>2524</v>
      </c>
      <c r="E173" s="406">
        <v>17</v>
      </c>
      <c r="F173" s="406">
        <v>20</v>
      </c>
      <c r="G173" s="406">
        <v>17</v>
      </c>
      <c r="H173" s="406">
        <v>25</v>
      </c>
      <c r="I173" s="406">
        <v>2</v>
      </c>
      <c r="J173" s="384">
        <f t="shared" si="8"/>
        <v>81</v>
      </c>
      <c r="K173" s="378" t="str">
        <f t="shared" si="7"/>
        <v>Tốt</v>
      </c>
      <c r="L173" s="473" t="s">
        <v>407</v>
      </c>
      <c r="M173" s="469" t="s">
        <v>408</v>
      </c>
      <c r="N173" s="379" t="s">
        <v>322</v>
      </c>
      <c r="O173" s="379"/>
    </row>
    <row r="174" spans="1:15" s="470" customFormat="1" ht="15" customHeight="1">
      <c r="A174" s="459">
        <f t="shared" si="9"/>
        <v>169</v>
      </c>
      <c r="B174" s="474" t="s">
        <v>460</v>
      </c>
      <c r="C174" s="475" t="s">
        <v>461</v>
      </c>
      <c r="D174" s="407" t="s">
        <v>2524</v>
      </c>
      <c r="E174" s="406">
        <v>16</v>
      </c>
      <c r="F174" s="406">
        <v>20</v>
      </c>
      <c r="G174" s="406">
        <v>17</v>
      </c>
      <c r="H174" s="406">
        <v>25</v>
      </c>
      <c r="I174" s="406">
        <v>0</v>
      </c>
      <c r="J174" s="384">
        <f t="shared" si="8"/>
        <v>78</v>
      </c>
      <c r="K174" s="378" t="str">
        <f t="shared" si="7"/>
        <v>Khá</v>
      </c>
      <c r="L174" s="473" t="s">
        <v>407</v>
      </c>
      <c r="M174" s="469" t="s">
        <v>408</v>
      </c>
      <c r="N174" s="379" t="s">
        <v>322</v>
      </c>
      <c r="O174" s="379"/>
    </row>
    <row r="175" spans="1:15" s="470" customFormat="1" ht="15" customHeight="1">
      <c r="A175" s="459">
        <f t="shared" si="9"/>
        <v>170</v>
      </c>
      <c r="B175" s="474" t="s">
        <v>462</v>
      </c>
      <c r="C175" s="475" t="s">
        <v>463</v>
      </c>
      <c r="D175" s="407" t="s">
        <v>2524</v>
      </c>
      <c r="E175" s="406">
        <v>15</v>
      </c>
      <c r="F175" s="406">
        <v>20</v>
      </c>
      <c r="G175" s="406">
        <v>17</v>
      </c>
      <c r="H175" s="406">
        <v>25</v>
      </c>
      <c r="I175" s="406">
        <v>0</v>
      </c>
      <c r="J175" s="384">
        <f t="shared" si="8"/>
        <v>77</v>
      </c>
      <c r="K175" s="378" t="str">
        <f t="shared" si="7"/>
        <v>Khá</v>
      </c>
      <c r="L175" s="473" t="s">
        <v>407</v>
      </c>
      <c r="M175" s="469" t="s">
        <v>408</v>
      </c>
      <c r="N175" s="379" t="s">
        <v>322</v>
      </c>
      <c r="O175" s="379"/>
    </row>
    <row r="176" spans="1:15" s="470" customFormat="1" ht="15" customHeight="1">
      <c r="A176" s="459">
        <f t="shared" si="9"/>
        <v>171</v>
      </c>
      <c r="B176" s="474" t="s">
        <v>464</v>
      </c>
      <c r="C176" s="475" t="s">
        <v>465</v>
      </c>
      <c r="D176" s="407" t="s">
        <v>2524</v>
      </c>
      <c r="E176" s="406">
        <v>17</v>
      </c>
      <c r="F176" s="406">
        <v>20</v>
      </c>
      <c r="G176" s="406">
        <v>20</v>
      </c>
      <c r="H176" s="406">
        <v>25</v>
      </c>
      <c r="I176" s="406">
        <v>2</v>
      </c>
      <c r="J176" s="384">
        <f t="shared" si="8"/>
        <v>84</v>
      </c>
      <c r="K176" s="378" t="str">
        <f t="shared" si="7"/>
        <v>Tốt</v>
      </c>
      <c r="L176" s="473" t="s">
        <v>407</v>
      </c>
      <c r="M176" s="469" t="s">
        <v>408</v>
      </c>
      <c r="N176" s="379" t="s">
        <v>322</v>
      </c>
      <c r="O176" s="379"/>
    </row>
    <row r="177" spans="1:17" s="470" customFormat="1" ht="15" customHeight="1">
      <c r="A177" s="459">
        <f t="shared" si="9"/>
        <v>172</v>
      </c>
      <c r="B177" s="474" t="s">
        <v>466</v>
      </c>
      <c r="C177" s="475" t="s">
        <v>467</v>
      </c>
      <c r="D177" s="407" t="s">
        <v>2524</v>
      </c>
      <c r="E177" s="406">
        <v>17</v>
      </c>
      <c r="F177" s="406">
        <v>25</v>
      </c>
      <c r="G177" s="406">
        <v>20</v>
      </c>
      <c r="H177" s="406">
        <v>25</v>
      </c>
      <c r="I177" s="406">
        <v>6</v>
      </c>
      <c r="J177" s="384">
        <f t="shared" si="8"/>
        <v>93</v>
      </c>
      <c r="K177" s="378" t="str">
        <f t="shared" si="7"/>
        <v>Xuất sắc</v>
      </c>
      <c r="L177" s="473" t="s">
        <v>407</v>
      </c>
      <c r="M177" s="469" t="s">
        <v>408</v>
      </c>
      <c r="N177" s="379" t="s">
        <v>322</v>
      </c>
      <c r="O177" s="379"/>
    </row>
    <row r="178" spans="1:17" s="470" customFormat="1" ht="15" customHeight="1">
      <c r="A178" s="459">
        <f t="shared" si="9"/>
        <v>173</v>
      </c>
      <c r="B178" s="474" t="s">
        <v>468</v>
      </c>
      <c r="C178" s="475" t="s">
        <v>469</v>
      </c>
      <c r="D178" s="407" t="s">
        <v>2524</v>
      </c>
      <c r="E178" s="406">
        <v>17</v>
      </c>
      <c r="F178" s="406">
        <v>20</v>
      </c>
      <c r="G178" s="406">
        <v>20</v>
      </c>
      <c r="H178" s="406">
        <v>25</v>
      </c>
      <c r="I178" s="406">
        <v>0</v>
      </c>
      <c r="J178" s="384">
        <f t="shared" si="8"/>
        <v>82</v>
      </c>
      <c r="K178" s="378" t="str">
        <f t="shared" si="7"/>
        <v>Tốt</v>
      </c>
      <c r="L178" s="473" t="s">
        <v>407</v>
      </c>
      <c r="M178" s="469" t="s">
        <v>408</v>
      </c>
      <c r="N178" s="379" t="s">
        <v>322</v>
      </c>
      <c r="O178" s="379"/>
    </row>
    <row r="179" spans="1:17" s="470" customFormat="1" ht="15" customHeight="1">
      <c r="A179" s="459">
        <f t="shared" si="9"/>
        <v>174</v>
      </c>
      <c r="B179" s="474" t="s">
        <v>470</v>
      </c>
      <c r="C179" s="475" t="s">
        <v>471</v>
      </c>
      <c r="D179" s="407" t="s">
        <v>2524</v>
      </c>
      <c r="E179" s="406">
        <v>17</v>
      </c>
      <c r="F179" s="406">
        <v>15</v>
      </c>
      <c r="G179" s="406">
        <v>20</v>
      </c>
      <c r="H179" s="406">
        <v>25</v>
      </c>
      <c r="I179" s="406">
        <v>0</v>
      </c>
      <c r="J179" s="384">
        <f t="shared" si="8"/>
        <v>77</v>
      </c>
      <c r="K179" s="378" t="str">
        <f t="shared" si="7"/>
        <v>Khá</v>
      </c>
      <c r="L179" s="473" t="s">
        <v>407</v>
      </c>
      <c r="M179" s="469" t="s">
        <v>408</v>
      </c>
      <c r="N179" s="379" t="s">
        <v>322</v>
      </c>
      <c r="O179" s="379" t="s">
        <v>267</v>
      </c>
      <c r="Q179" s="447" t="s">
        <v>7</v>
      </c>
    </row>
    <row r="180" spans="1:17" s="470" customFormat="1" ht="15" customHeight="1">
      <c r="A180" s="459">
        <f t="shared" si="9"/>
        <v>175</v>
      </c>
      <c r="B180" s="474" t="s">
        <v>472</v>
      </c>
      <c r="C180" s="475" t="s">
        <v>473</v>
      </c>
      <c r="D180" s="407" t="s">
        <v>2524</v>
      </c>
      <c r="E180" s="406">
        <v>17</v>
      </c>
      <c r="F180" s="406">
        <v>25</v>
      </c>
      <c r="G180" s="406">
        <v>20</v>
      </c>
      <c r="H180" s="406">
        <v>25</v>
      </c>
      <c r="I180" s="406">
        <v>0</v>
      </c>
      <c r="J180" s="384">
        <f t="shared" si="8"/>
        <v>87</v>
      </c>
      <c r="K180" s="378" t="str">
        <f t="shared" si="7"/>
        <v>Tốt</v>
      </c>
      <c r="L180" s="473" t="s">
        <v>407</v>
      </c>
      <c r="M180" s="469" t="s">
        <v>408</v>
      </c>
      <c r="N180" s="379" t="s">
        <v>322</v>
      </c>
      <c r="O180" s="379"/>
    </row>
    <row r="181" spans="1:17" s="470" customFormat="1" ht="15" customHeight="1">
      <c r="A181" s="459">
        <f t="shared" si="9"/>
        <v>176</v>
      </c>
      <c r="B181" s="474" t="s">
        <v>474</v>
      </c>
      <c r="C181" s="475" t="s">
        <v>475</v>
      </c>
      <c r="D181" s="407" t="s">
        <v>2524</v>
      </c>
      <c r="E181" s="406">
        <v>17</v>
      </c>
      <c r="F181" s="406">
        <v>25</v>
      </c>
      <c r="G181" s="406">
        <v>17</v>
      </c>
      <c r="H181" s="406">
        <v>25</v>
      </c>
      <c r="I181" s="406">
        <v>0</v>
      </c>
      <c r="J181" s="384">
        <f t="shared" si="8"/>
        <v>84</v>
      </c>
      <c r="K181" s="378" t="str">
        <f t="shared" si="7"/>
        <v>Tốt</v>
      </c>
      <c r="L181" s="473" t="s">
        <v>407</v>
      </c>
      <c r="M181" s="469" t="s">
        <v>408</v>
      </c>
      <c r="N181" s="379" t="s">
        <v>322</v>
      </c>
      <c r="O181" s="379"/>
    </row>
    <row r="182" spans="1:17" s="470" customFormat="1" ht="15" customHeight="1">
      <c r="A182" s="459">
        <f t="shared" si="9"/>
        <v>177</v>
      </c>
      <c r="B182" s="474" t="s">
        <v>476</v>
      </c>
      <c r="C182" s="475" t="s">
        <v>477</v>
      </c>
      <c r="D182" s="407" t="s">
        <v>2524</v>
      </c>
      <c r="E182" s="406">
        <v>17</v>
      </c>
      <c r="F182" s="406">
        <v>20</v>
      </c>
      <c r="G182" s="406">
        <v>17</v>
      </c>
      <c r="H182" s="406">
        <v>25</v>
      </c>
      <c r="I182" s="406">
        <v>0</v>
      </c>
      <c r="J182" s="384">
        <f t="shared" si="8"/>
        <v>79</v>
      </c>
      <c r="K182" s="378" t="str">
        <f t="shared" si="7"/>
        <v>Khá</v>
      </c>
      <c r="L182" s="473" t="s">
        <v>407</v>
      </c>
      <c r="M182" s="469" t="s">
        <v>408</v>
      </c>
      <c r="N182" s="379" t="s">
        <v>322</v>
      </c>
      <c r="O182" s="379"/>
    </row>
    <row r="183" spans="1:17" s="470" customFormat="1" ht="15" customHeight="1">
      <c r="A183" s="459">
        <f t="shared" si="9"/>
        <v>178</v>
      </c>
      <c r="B183" s="474" t="s">
        <v>478</v>
      </c>
      <c r="C183" s="475" t="s">
        <v>479</v>
      </c>
      <c r="D183" s="407" t="s">
        <v>2524</v>
      </c>
      <c r="E183" s="406">
        <v>17</v>
      </c>
      <c r="F183" s="406">
        <v>20</v>
      </c>
      <c r="G183" s="406">
        <v>17</v>
      </c>
      <c r="H183" s="406">
        <v>25</v>
      </c>
      <c r="I183" s="406">
        <v>0</v>
      </c>
      <c r="J183" s="384">
        <f t="shared" si="8"/>
        <v>79</v>
      </c>
      <c r="K183" s="378" t="str">
        <f t="shared" si="7"/>
        <v>Khá</v>
      </c>
      <c r="L183" s="473" t="s">
        <v>407</v>
      </c>
      <c r="M183" s="469" t="s">
        <v>408</v>
      </c>
      <c r="N183" s="379" t="s">
        <v>322</v>
      </c>
      <c r="O183" s="379"/>
    </row>
    <row r="184" spans="1:17" s="470" customFormat="1" ht="15" customHeight="1">
      <c r="A184" s="459">
        <f t="shared" si="9"/>
        <v>179</v>
      </c>
      <c r="B184" s="474" t="s">
        <v>480</v>
      </c>
      <c r="C184" s="475" t="s">
        <v>481</v>
      </c>
      <c r="D184" s="407" t="s">
        <v>2524</v>
      </c>
      <c r="E184" s="406">
        <v>18</v>
      </c>
      <c r="F184" s="406">
        <v>25</v>
      </c>
      <c r="G184" s="406">
        <v>20</v>
      </c>
      <c r="H184" s="406">
        <v>25</v>
      </c>
      <c r="I184" s="406">
        <v>0</v>
      </c>
      <c r="J184" s="384">
        <f t="shared" si="8"/>
        <v>88</v>
      </c>
      <c r="K184" s="378" t="str">
        <f t="shared" si="7"/>
        <v>Tốt</v>
      </c>
      <c r="L184" s="473" t="s">
        <v>407</v>
      </c>
      <c r="M184" s="469" t="s">
        <v>408</v>
      </c>
      <c r="N184" s="379" t="s">
        <v>322</v>
      </c>
      <c r="O184" s="379"/>
    </row>
    <row r="185" spans="1:17" s="470" customFormat="1" ht="15" customHeight="1">
      <c r="A185" s="459">
        <f t="shared" si="9"/>
        <v>180</v>
      </c>
      <c r="B185" s="443" t="s">
        <v>482</v>
      </c>
      <c r="C185" s="477" t="s">
        <v>483</v>
      </c>
      <c r="D185" s="380" t="s">
        <v>2525</v>
      </c>
      <c r="E185" s="379">
        <v>16</v>
      </c>
      <c r="F185" s="379">
        <v>15</v>
      </c>
      <c r="G185" s="379">
        <v>20</v>
      </c>
      <c r="H185" s="379">
        <v>25</v>
      </c>
      <c r="I185" s="379">
        <v>5</v>
      </c>
      <c r="J185" s="384">
        <f t="shared" si="8"/>
        <v>81</v>
      </c>
      <c r="K185" s="378" t="str">
        <f t="shared" si="7"/>
        <v>Tốt</v>
      </c>
      <c r="L185" s="459" t="s">
        <v>485</v>
      </c>
      <c r="M185" s="469" t="s">
        <v>486</v>
      </c>
      <c r="N185" s="379" t="s">
        <v>322</v>
      </c>
      <c r="O185" s="379"/>
    </row>
    <row r="186" spans="1:17" s="470" customFormat="1" ht="15" customHeight="1">
      <c r="A186" s="459">
        <f t="shared" si="9"/>
        <v>181</v>
      </c>
      <c r="B186" s="443" t="s">
        <v>487</v>
      </c>
      <c r="C186" s="477" t="s">
        <v>488</v>
      </c>
      <c r="D186" s="380" t="s">
        <v>2525</v>
      </c>
      <c r="E186" s="379">
        <v>20</v>
      </c>
      <c r="F186" s="379">
        <v>25</v>
      </c>
      <c r="G186" s="379">
        <v>20</v>
      </c>
      <c r="H186" s="379">
        <v>20</v>
      </c>
      <c r="I186" s="379">
        <v>5</v>
      </c>
      <c r="J186" s="384">
        <f t="shared" si="8"/>
        <v>90</v>
      </c>
      <c r="K186" s="378" t="str">
        <f t="shared" si="7"/>
        <v>Xuất sắc</v>
      </c>
      <c r="L186" s="459" t="s">
        <v>485</v>
      </c>
      <c r="M186" s="469" t="s">
        <v>486</v>
      </c>
      <c r="N186" s="379" t="s">
        <v>322</v>
      </c>
      <c r="O186" s="379"/>
    </row>
    <row r="187" spans="1:17" s="470" customFormat="1" ht="15" customHeight="1">
      <c r="A187" s="459">
        <f t="shared" si="9"/>
        <v>182</v>
      </c>
      <c r="B187" s="443" t="s">
        <v>489</v>
      </c>
      <c r="C187" s="477" t="s">
        <v>490</v>
      </c>
      <c r="D187" s="380" t="s">
        <v>2525</v>
      </c>
      <c r="E187" s="379">
        <v>10</v>
      </c>
      <c r="F187" s="379">
        <v>25</v>
      </c>
      <c r="G187" s="379">
        <v>10</v>
      </c>
      <c r="H187" s="379">
        <v>25</v>
      </c>
      <c r="I187" s="379">
        <v>0</v>
      </c>
      <c r="J187" s="384">
        <f t="shared" si="8"/>
        <v>70</v>
      </c>
      <c r="K187" s="378" t="str">
        <f t="shared" si="7"/>
        <v>Khá</v>
      </c>
      <c r="L187" s="459" t="s">
        <v>485</v>
      </c>
      <c r="M187" s="469" t="s">
        <v>486</v>
      </c>
      <c r="N187" s="379" t="s">
        <v>322</v>
      </c>
      <c r="O187" s="379" t="s">
        <v>267</v>
      </c>
      <c r="Q187" s="447" t="s">
        <v>7</v>
      </c>
    </row>
    <row r="188" spans="1:17" s="470" customFormat="1" ht="15" customHeight="1">
      <c r="A188" s="459">
        <f t="shared" si="9"/>
        <v>183</v>
      </c>
      <c r="B188" s="443" t="s">
        <v>491</v>
      </c>
      <c r="C188" s="477" t="s">
        <v>492</v>
      </c>
      <c r="D188" s="380" t="s">
        <v>2525</v>
      </c>
      <c r="E188" s="379">
        <v>16</v>
      </c>
      <c r="F188" s="379">
        <v>15</v>
      </c>
      <c r="G188" s="379">
        <v>20</v>
      </c>
      <c r="H188" s="379">
        <v>25</v>
      </c>
      <c r="I188" s="379">
        <v>5</v>
      </c>
      <c r="J188" s="384">
        <f t="shared" si="8"/>
        <v>81</v>
      </c>
      <c r="K188" s="378" t="str">
        <f t="shared" si="7"/>
        <v>Tốt</v>
      </c>
      <c r="L188" s="459" t="s">
        <v>485</v>
      </c>
      <c r="M188" s="469" t="s">
        <v>486</v>
      </c>
      <c r="N188" s="379" t="s">
        <v>322</v>
      </c>
      <c r="O188" s="379"/>
    </row>
    <row r="189" spans="1:17" s="470" customFormat="1" ht="15" customHeight="1">
      <c r="A189" s="459">
        <f t="shared" si="9"/>
        <v>184</v>
      </c>
      <c r="B189" s="443" t="s">
        <v>493</v>
      </c>
      <c r="C189" s="477" t="s">
        <v>494</v>
      </c>
      <c r="D189" s="380" t="s">
        <v>2525</v>
      </c>
      <c r="E189" s="379">
        <v>14</v>
      </c>
      <c r="F189" s="379">
        <v>15</v>
      </c>
      <c r="G189" s="379">
        <v>15</v>
      </c>
      <c r="H189" s="379">
        <v>20</v>
      </c>
      <c r="I189" s="379">
        <v>6</v>
      </c>
      <c r="J189" s="384">
        <f t="shared" si="8"/>
        <v>70</v>
      </c>
      <c r="K189" s="378" t="str">
        <f t="shared" si="7"/>
        <v>Khá</v>
      </c>
      <c r="L189" s="459" t="s">
        <v>485</v>
      </c>
      <c r="M189" s="469" t="s">
        <v>486</v>
      </c>
      <c r="N189" s="379" t="s">
        <v>322</v>
      </c>
      <c r="O189" s="379"/>
    </row>
    <row r="190" spans="1:17" s="470" customFormat="1" ht="15" customHeight="1">
      <c r="A190" s="459">
        <f t="shared" si="9"/>
        <v>185</v>
      </c>
      <c r="B190" s="443" t="s">
        <v>495</v>
      </c>
      <c r="C190" s="477" t="s">
        <v>496</v>
      </c>
      <c r="D190" s="380" t="s">
        <v>2525</v>
      </c>
      <c r="E190" s="379">
        <v>15</v>
      </c>
      <c r="F190" s="379">
        <v>25</v>
      </c>
      <c r="G190" s="379">
        <v>20</v>
      </c>
      <c r="H190" s="379">
        <v>20</v>
      </c>
      <c r="I190" s="379">
        <v>5</v>
      </c>
      <c r="J190" s="384">
        <f t="shared" si="8"/>
        <v>85</v>
      </c>
      <c r="K190" s="378" t="str">
        <f t="shared" si="7"/>
        <v>Tốt</v>
      </c>
      <c r="L190" s="459" t="s">
        <v>485</v>
      </c>
      <c r="M190" s="469" t="s">
        <v>486</v>
      </c>
      <c r="N190" s="379" t="s">
        <v>322</v>
      </c>
      <c r="O190" s="379"/>
    </row>
    <row r="191" spans="1:17" s="470" customFormat="1" ht="15" customHeight="1">
      <c r="A191" s="459">
        <f t="shared" si="9"/>
        <v>186</v>
      </c>
      <c r="B191" s="443" t="s">
        <v>497</v>
      </c>
      <c r="C191" s="477" t="s">
        <v>498</v>
      </c>
      <c r="D191" s="380" t="s">
        <v>2525</v>
      </c>
      <c r="E191" s="379">
        <v>16</v>
      </c>
      <c r="F191" s="379">
        <v>20</v>
      </c>
      <c r="G191" s="379">
        <v>20</v>
      </c>
      <c r="H191" s="379">
        <v>10</v>
      </c>
      <c r="I191" s="379">
        <v>10</v>
      </c>
      <c r="J191" s="384">
        <f t="shared" si="8"/>
        <v>76</v>
      </c>
      <c r="K191" s="378" t="str">
        <f t="shared" si="7"/>
        <v>Khá</v>
      </c>
      <c r="L191" s="459" t="s">
        <v>485</v>
      </c>
      <c r="M191" s="469" t="s">
        <v>486</v>
      </c>
      <c r="N191" s="379" t="s">
        <v>322</v>
      </c>
      <c r="O191" s="379" t="s">
        <v>435</v>
      </c>
    </row>
    <row r="192" spans="1:17" s="470" customFormat="1" ht="15" customHeight="1">
      <c r="A192" s="459">
        <f t="shared" si="9"/>
        <v>187</v>
      </c>
      <c r="B192" s="443" t="s">
        <v>499</v>
      </c>
      <c r="C192" s="477" t="s">
        <v>500</v>
      </c>
      <c r="D192" s="380" t="s">
        <v>2525</v>
      </c>
      <c r="E192" s="379">
        <v>16</v>
      </c>
      <c r="F192" s="379">
        <v>25</v>
      </c>
      <c r="G192" s="379">
        <v>20</v>
      </c>
      <c r="H192" s="379">
        <v>15</v>
      </c>
      <c r="I192" s="379">
        <v>5</v>
      </c>
      <c r="J192" s="384">
        <f t="shared" si="8"/>
        <v>81</v>
      </c>
      <c r="K192" s="378" t="str">
        <f t="shared" si="7"/>
        <v>Tốt</v>
      </c>
      <c r="L192" s="459" t="s">
        <v>485</v>
      </c>
      <c r="M192" s="469" t="s">
        <v>486</v>
      </c>
      <c r="N192" s="379" t="s">
        <v>322</v>
      </c>
      <c r="O192" s="379"/>
    </row>
    <row r="193" spans="1:17" s="470" customFormat="1" ht="15" customHeight="1">
      <c r="A193" s="459">
        <f t="shared" si="9"/>
        <v>188</v>
      </c>
      <c r="B193" s="443" t="s">
        <v>501</v>
      </c>
      <c r="C193" s="477" t="s">
        <v>502</v>
      </c>
      <c r="D193" s="380" t="s">
        <v>2525</v>
      </c>
      <c r="E193" s="379">
        <v>14</v>
      </c>
      <c r="F193" s="379">
        <v>18</v>
      </c>
      <c r="G193" s="379">
        <v>20</v>
      </c>
      <c r="H193" s="379">
        <v>25</v>
      </c>
      <c r="I193" s="379">
        <v>0</v>
      </c>
      <c r="J193" s="384">
        <f t="shared" si="8"/>
        <v>77</v>
      </c>
      <c r="K193" s="378" t="str">
        <f t="shared" si="7"/>
        <v>Khá</v>
      </c>
      <c r="L193" s="459" t="s">
        <v>485</v>
      </c>
      <c r="M193" s="469" t="s">
        <v>486</v>
      </c>
      <c r="N193" s="379" t="s">
        <v>322</v>
      </c>
      <c r="O193" s="379" t="s">
        <v>267</v>
      </c>
      <c r="Q193" s="447" t="s">
        <v>7</v>
      </c>
    </row>
    <row r="194" spans="1:17" s="470" customFormat="1" ht="15" customHeight="1">
      <c r="A194" s="459">
        <f t="shared" si="9"/>
        <v>189</v>
      </c>
      <c r="B194" s="443" t="s">
        <v>503</v>
      </c>
      <c r="C194" s="477" t="s">
        <v>504</v>
      </c>
      <c r="D194" s="380" t="s">
        <v>2525</v>
      </c>
      <c r="E194" s="379">
        <v>15</v>
      </c>
      <c r="F194" s="379">
        <v>20</v>
      </c>
      <c r="G194" s="379">
        <v>15</v>
      </c>
      <c r="H194" s="379">
        <v>15</v>
      </c>
      <c r="I194" s="379">
        <v>5</v>
      </c>
      <c r="J194" s="384">
        <f t="shared" si="8"/>
        <v>70</v>
      </c>
      <c r="K194" s="378" t="str">
        <f t="shared" si="7"/>
        <v>Khá</v>
      </c>
      <c r="L194" s="459" t="s">
        <v>485</v>
      </c>
      <c r="M194" s="469" t="s">
        <v>486</v>
      </c>
      <c r="N194" s="379" t="s">
        <v>322</v>
      </c>
      <c r="O194" s="379" t="s">
        <v>435</v>
      </c>
    </row>
    <row r="195" spans="1:17" s="470" customFormat="1" ht="15" customHeight="1">
      <c r="A195" s="459">
        <f t="shared" si="9"/>
        <v>190</v>
      </c>
      <c r="B195" s="443" t="s">
        <v>505</v>
      </c>
      <c r="C195" s="477" t="s">
        <v>282</v>
      </c>
      <c r="D195" s="380" t="s">
        <v>2525</v>
      </c>
      <c r="E195" s="379">
        <v>16</v>
      </c>
      <c r="F195" s="379">
        <v>17</v>
      </c>
      <c r="G195" s="379">
        <v>20</v>
      </c>
      <c r="H195" s="379">
        <v>25</v>
      </c>
      <c r="I195" s="379">
        <v>10</v>
      </c>
      <c r="J195" s="384">
        <f t="shared" si="8"/>
        <v>88</v>
      </c>
      <c r="K195" s="378" t="str">
        <f t="shared" si="7"/>
        <v>Tốt</v>
      </c>
      <c r="L195" s="459" t="s">
        <v>485</v>
      </c>
      <c r="M195" s="469" t="s">
        <v>486</v>
      </c>
      <c r="N195" s="379" t="s">
        <v>322</v>
      </c>
      <c r="O195" s="379"/>
    </row>
    <row r="196" spans="1:17" s="470" customFormat="1" ht="15" customHeight="1">
      <c r="A196" s="459">
        <f t="shared" si="9"/>
        <v>191</v>
      </c>
      <c r="B196" s="443" t="s">
        <v>506</v>
      </c>
      <c r="C196" s="477" t="s">
        <v>507</v>
      </c>
      <c r="D196" s="380" t="s">
        <v>2525</v>
      </c>
      <c r="E196" s="379">
        <v>16</v>
      </c>
      <c r="F196" s="379">
        <v>25</v>
      </c>
      <c r="G196" s="379">
        <v>9</v>
      </c>
      <c r="H196" s="379">
        <v>25</v>
      </c>
      <c r="I196" s="379">
        <v>10</v>
      </c>
      <c r="J196" s="384">
        <f t="shared" si="8"/>
        <v>85</v>
      </c>
      <c r="K196" s="378" t="str">
        <f t="shared" si="7"/>
        <v>Tốt</v>
      </c>
      <c r="L196" s="459" t="s">
        <v>485</v>
      </c>
      <c r="M196" s="469" t="s">
        <v>486</v>
      </c>
      <c r="N196" s="379" t="s">
        <v>322</v>
      </c>
      <c r="O196" s="379"/>
    </row>
    <row r="197" spans="1:17" s="470" customFormat="1" ht="15" customHeight="1">
      <c r="A197" s="459">
        <f t="shared" si="9"/>
        <v>192</v>
      </c>
      <c r="B197" s="443" t="s">
        <v>508</v>
      </c>
      <c r="C197" s="477" t="s">
        <v>509</v>
      </c>
      <c r="D197" s="380" t="s">
        <v>2525</v>
      </c>
      <c r="E197" s="379">
        <v>16</v>
      </c>
      <c r="F197" s="379">
        <v>20</v>
      </c>
      <c r="G197" s="379">
        <v>15</v>
      </c>
      <c r="H197" s="379">
        <v>25</v>
      </c>
      <c r="I197" s="379">
        <v>5</v>
      </c>
      <c r="J197" s="384">
        <f t="shared" si="8"/>
        <v>81</v>
      </c>
      <c r="K197" s="378" t="str">
        <f t="shared" si="7"/>
        <v>Tốt</v>
      </c>
      <c r="L197" s="459" t="s">
        <v>485</v>
      </c>
      <c r="M197" s="469" t="s">
        <v>486</v>
      </c>
      <c r="N197" s="379" t="s">
        <v>322</v>
      </c>
      <c r="O197" s="379"/>
    </row>
    <row r="198" spans="1:17" s="470" customFormat="1" ht="15" customHeight="1">
      <c r="A198" s="459">
        <f t="shared" si="9"/>
        <v>193</v>
      </c>
      <c r="B198" s="443" t="s">
        <v>510</v>
      </c>
      <c r="C198" s="477" t="s">
        <v>511</v>
      </c>
      <c r="D198" s="380" t="s">
        <v>2525</v>
      </c>
      <c r="E198" s="379">
        <v>20</v>
      </c>
      <c r="F198" s="379">
        <v>25</v>
      </c>
      <c r="G198" s="379">
        <v>20</v>
      </c>
      <c r="H198" s="379">
        <v>20</v>
      </c>
      <c r="I198" s="379">
        <v>5</v>
      </c>
      <c r="J198" s="384">
        <f t="shared" si="8"/>
        <v>90</v>
      </c>
      <c r="K198" s="378" t="str">
        <f t="shared" ref="K198:K261" si="10">IF(J198&gt;=90,"Xuất sắc",IF(J198&gt;=80,"Tốt",IF(J198&gt;=65,"Khá",IF(J198&gt;=50,"Trung bình",IF(J198&gt;=35,"Yếu", "Kém")))))</f>
        <v>Xuất sắc</v>
      </c>
      <c r="L198" s="459" t="s">
        <v>485</v>
      </c>
      <c r="M198" s="469" t="s">
        <v>486</v>
      </c>
      <c r="N198" s="379" t="s">
        <v>322</v>
      </c>
      <c r="O198" s="379"/>
    </row>
    <row r="199" spans="1:17" s="470" customFormat="1" ht="15" customHeight="1">
      <c r="A199" s="459">
        <f t="shared" si="9"/>
        <v>194</v>
      </c>
      <c r="B199" s="443" t="s">
        <v>512</v>
      </c>
      <c r="C199" s="477" t="s">
        <v>513</v>
      </c>
      <c r="D199" s="380" t="s">
        <v>2525</v>
      </c>
      <c r="E199" s="379">
        <v>16</v>
      </c>
      <c r="F199" s="379">
        <v>25</v>
      </c>
      <c r="G199" s="379">
        <v>13</v>
      </c>
      <c r="H199" s="379">
        <v>25</v>
      </c>
      <c r="I199" s="379">
        <v>5</v>
      </c>
      <c r="J199" s="384">
        <f t="shared" ref="J199:J262" si="11">SUM(E199:I199)</f>
        <v>84</v>
      </c>
      <c r="K199" s="378" t="str">
        <f t="shared" si="10"/>
        <v>Tốt</v>
      </c>
      <c r="L199" s="459" t="s">
        <v>485</v>
      </c>
      <c r="M199" s="469" t="s">
        <v>486</v>
      </c>
      <c r="N199" s="379" t="s">
        <v>322</v>
      </c>
      <c r="O199" s="379"/>
    </row>
    <row r="200" spans="1:17" s="470" customFormat="1" ht="15" customHeight="1">
      <c r="A200" s="459">
        <f t="shared" ref="A200:A263" si="12">+A199+1</f>
        <v>195</v>
      </c>
      <c r="B200" s="443" t="s">
        <v>514</v>
      </c>
      <c r="C200" s="477" t="s">
        <v>288</v>
      </c>
      <c r="D200" s="380" t="s">
        <v>2525</v>
      </c>
      <c r="E200" s="379">
        <v>20</v>
      </c>
      <c r="F200" s="379">
        <v>12</v>
      </c>
      <c r="G200" s="379">
        <v>20</v>
      </c>
      <c r="H200" s="379">
        <v>25</v>
      </c>
      <c r="I200" s="379">
        <v>10</v>
      </c>
      <c r="J200" s="384">
        <f t="shared" si="11"/>
        <v>87</v>
      </c>
      <c r="K200" s="378" t="str">
        <f t="shared" si="10"/>
        <v>Tốt</v>
      </c>
      <c r="L200" s="459" t="s">
        <v>485</v>
      </c>
      <c r="M200" s="469" t="s">
        <v>486</v>
      </c>
      <c r="N200" s="379" t="s">
        <v>322</v>
      </c>
      <c r="O200" s="379"/>
    </row>
    <row r="201" spans="1:17" s="470" customFormat="1" ht="15" customHeight="1">
      <c r="A201" s="459">
        <f t="shared" si="12"/>
        <v>196</v>
      </c>
      <c r="B201" s="443" t="s">
        <v>515</v>
      </c>
      <c r="C201" s="477" t="s">
        <v>516</v>
      </c>
      <c r="D201" s="380" t="s">
        <v>2525</v>
      </c>
      <c r="E201" s="379">
        <v>16</v>
      </c>
      <c r="F201" s="379">
        <v>25</v>
      </c>
      <c r="G201" s="379">
        <v>20</v>
      </c>
      <c r="H201" s="379">
        <v>16</v>
      </c>
      <c r="I201" s="379">
        <v>5</v>
      </c>
      <c r="J201" s="384">
        <f t="shared" si="11"/>
        <v>82</v>
      </c>
      <c r="K201" s="378" t="str">
        <f t="shared" si="10"/>
        <v>Tốt</v>
      </c>
      <c r="L201" s="459" t="s">
        <v>485</v>
      </c>
      <c r="M201" s="469" t="s">
        <v>486</v>
      </c>
      <c r="N201" s="379" t="s">
        <v>322</v>
      </c>
      <c r="O201" s="379"/>
    </row>
    <row r="202" spans="1:17" s="470" customFormat="1" ht="15" customHeight="1">
      <c r="A202" s="459">
        <f t="shared" si="12"/>
        <v>197</v>
      </c>
      <c r="B202" s="443" t="s">
        <v>517</v>
      </c>
      <c r="C202" s="477" t="s">
        <v>518</v>
      </c>
      <c r="D202" s="380" t="s">
        <v>2525</v>
      </c>
      <c r="E202" s="379">
        <v>20</v>
      </c>
      <c r="F202" s="379">
        <v>13</v>
      </c>
      <c r="G202" s="379">
        <v>20</v>
      </c>
      <c r="H202" s="379">
        <v>25</v>
      </c>
      <c r="I202" s="379">
        <v>10</v>
      </c>
      <c r="J202" s="384">
        <f t="shared" si="11"/>
        <v>88</v>
      </c>
      <c r="K202" s="378" t="str">
        <f t="shared" si="10"/>
        <v>Tốt</v>
      </c>
      <c r="L202" s="459" t="s">
        <v>485</v>
      </c>
      <c r="M202" s="469" t="s">
        <v>486</v>
      </c>
      <c r="N202" s="379" t="s">
        <v>322</v>
      </c>
      <c r="O202" s="379"/>
    </row>
    <row r="203" spans="1:17" s="470" customFormat="1" ht="15" customHeight="1">
      <c r="A203" s="459">
        <f t="shared" si="12"/>
        <v>198</v>
      </c>
      <c r="B203" s="443" t="s">
        <v>519</v>
      </c>
      <c r="C203" s="477" t="s">
        <v>520</v>
      </c>
      <c r="D203" s="380" t="s">
        <v>2525</v>
      </c>
      <c r="E203" s="379">
        <v>18</v>
      </c>
      <c r="F203" s="379">
        <v>25</v>
      </c>
      <c r="G203" s="379">
        <v>20</v>
      </c>
      <c r="H203" s="379">
        <v>20</v>
      </c>
      <c r="I203" s="379">
        <v>10</v>
      </c>
      <c r="J203" s="384">
        <f t="shared" si="11"/>
        <v>93</v>
      </c>
      <c r="K203" s="378" t="str">
        <f t="shared" si="10"/>
        <v>Xuất sắc</v>
      </c>
      <c r="L203" s="459" t="s">
        <v>485</v>
      </c>
      <c r="M203" s="469" t="s">
        <v>486</v>
      </c>
      <c r="N203" s="379" t="s">
        <v>322</v>
      </c>
      <c r="O203" s="379"/>
    </row>
    <row r="204" spans="1:17" s="470" customFormat="1" ht="15" customHeight="1">
      <c r="A204" s="459">
        <f t="shared" si="12"/>
        <v>199</v>
      </c>
      <c r="B204" s="443" t="s">
        <v>521</v>
      </c>
      <c r="C204" s="477" t="s">
        <v>522</v>
      </c>
      <c r="D204" s="380" t="s">
        <v>2525</v>
      </c>
      <c r="E204" s="379">
        <v>16</v>
      </c>
      <c r="F204" s="379">
        <v>25</v>
      </c>
      <c r="G204" s="379">
        <v>20</v>
      </c>
      <c r="H204" s="379">
        <v>12</v>
      </c>
      <c r="I204" s="379">
        <v>10</v>
      </c>
      <c r="J204" s="384">
        <f t="shared" si="11"/>
        <v>83</v>
      </c>
      <c r="K204" s="378" t="str">
        <f t="shared" si="10"/>
        <v>Tốt</v>
      </c>
      <c r="L204" s="459" t="s">
        <v>485</v>
      </c>
      <c r="M204" s="469" t="s">
        <v>486</v>
      </c>
      <c r="N204" s="379" t="s">
        <v>322</v>
      </c>
      <c r="O204" s="379"/>
    </row>
    <row r="205" spans="1:17" s="470" customFormat="1" ht="15" customHeight="1">
      <c r="A205" s="459">
        <f t="shared" si="12"/>
        <v>200</v>
      </c>
      <c r="B205" s="443" t="s">
        <v>523</v>
      </c>
      <c r="C205" s="477" t="s">
        <v>524</v>
      </c>
      <c r="D205" s="380" t="s">
        <v>2525</v>
      </c>
      <c r="E205" s="379">
        <v>16</v>
      </c>
      <c r="F205" s="379">
        <v>11</v>
      </c>
      <c r="G205" s="379">
        <v>20</v>
      </c>
      <c r="H205" s="379">
        <v>25</v>
      </c>
      <c r="I205" s="379">
        <v>10</v>
      </c>
      <c r="J205" s="384">
        <f t="shared" si="11"/>
        <v>82</v>
      </c>
      <c r="K205" s="378" t="str">
        <f t="shared" si="10"/>
        <v>Tốt</v>
      </c>
      <c r="L205" s="459" t="s">
        <v>485</v>
      </c>
      <c r="M205" s="469" t="s">
        <v>486</v>
      </c>
      <c r="N205" s="379" t="s">
        <v>322</v>
      </c>
      <c r="O205" s="379"/>
    </row>
    <row r="206" spans="1:17" s="470" customFormat="1" ht="15" customHeight="1">
      <c r="A206" s="459">
        <f t="shared" si="12"/>
        <v>201</v>
      </c>
      <c r="B206" s="443" t="s">
        <v>525</v>
      </c>
      <c r="C206" s="477" t="s">
        <v>526</v>
      </c>
      <c r="D206" s="380" t="s">
        <v>2525</v>
      </c>
      <c r="E206" s="379">
        <v>20</v>
      </c>
      <c r="F206" s="379">
        <v>25</v>
      </c>
      <c r="G206" s="379">
        <v>20</v>
      </c>
      <c r="H206" s="379">
        <v>20</v>
      </c>
      <c r="I206" s="379">
        <v>5</v>
      </c>
      <c r="J206" s="384">
        <f t="shared" si="11"/>
        <v>90</v>
      </c>
      <c r="K206" s="378" t="str">
        <f t="shared" si="10"/>
        <v>Xuất sắc</v>
      </c>
      <c r="L206" s="459" t="s">
        <v>485</v>
      </c>
      <c r="M206" s="469" t="s">
        <v>486</v>
      </c>
      <c r="N206" s="379" t="s">
        <v>322</v>
      </c>
      <c r="O206" s="379"/>
    </row>
    <row r="207" spans="1:17" s="470" customFormat="1" ht="15" customHeight="1">
      <c r="A207" s="459">
        <f t="shared" si="12"/>
        <v>202</v>
      </c>
      <c r="B207" s="443" t="s">
        <v>527</v>
      </c>
      <c r="C207" s="477" t="s">
        <v>528</v>
      </c>
      <c r="D207" s="380" t="s">
        <v>2525</v>
      </c>
      <c r="E207" s="379">
        <v>16</v>
      </c>
      <c r="F207" s="379">
        <v>16</v>
      </c>
      <c r="G207" s="379">
        <v>20</v>
      </c>
      <c r="H207" s="379">
        <v>25</v>
      </c>
      <c r="I207" s="379">
        <v>5</v>
      </c>
      <c r="J207" s="384">
        <f t="shared" si="11"/>
        <v>82</v>
      </c>
      <c r="K207" s="378" t="str">
        <f t="shared" si="10"/>
        <v>Tốt</v>
      </c>
      <c r="L207" s="459" t="s">
        <v>485</v>
      </c>
      <c r="M207" s="469" t="s">
        <v>486</v>
      </c>
      <c r="N207" s="379" t="s">
        <v>322</v>
      </c>
      <c r="O207" s="379"/>
    </row>
    <row r="208" spans="1:17" s="470" customFormat="1" ht="15" customHeight="1">
      <c r="A208" s="459">
        <f t="shared" si="12"/>
        <v>203</v>
      </c>
      <c r="B208" s="443" t="s">
        <v>529</v>
      </c>
      <c r="C208" s="477" t="s">
        <v>530</v>
      </c>
      <c r="D208" s="380" t="s">
        <v>2525</v>
      </c>
      <c r="E208" s="379">
        <v>16</v>
      </c>
      <c r="F208" s="379">
        <v>25</v>
      </c>
      <c r="G208" s="379">
        <v>20</v>
      </c>
      <c r="H208" s="379">
        <v>10</v>
      </c>
      <c r="I208" s="379">
        <v>10</v>
      </c>
      <c r="J208" s="384">
        <f t="shared" si="11"/>
        <v>81</v>
      </c>
      <c r="K208" s="378" t="str">
        <f t="shared" si="10"/>
        <v>Tốt</v>
      </c>
      <c r="L208" s="459" t="s">
        <v>485</v>
      </c>
      <c r="M208" s="469" t="s">
        <v>486</v>
      </c>
      <c r="N208" s="379" t="s">
        <v>322</v>
      </c>
      <c r="O208" s="379"/>
    </row>
    <row r="209" spans="1:17" s="470" customFormat="1" ht="15" customHeight="1">
      <c r="A209" s="459">
        <f t="shared" si="12"/>
        <v>204</v>
      </c>
      <c r="B209" s="443" t="s">
        <v>531</v>
      </c>
      <c r="C209" s="477" t="s">
        <v>532</v>
      </c>
      <c r="D209" s="380" t="s">
        <v>2525</v>
      </c>
      <c r="E209" s="379">
        <v>18</v>
      </c>
      <c r="F209" s="379">
        <v>25</v>
      </c>
      <c r="G209" s="379">
        <v>20</v>
      </c>
      <c r="H209" s="379">
        <v>15</v>
      </c>
      <c r="I209" s="379">
        <v>15</v>
      </c>
      <c r="J209" s="384">
        <f t="shared" si="11"/>
        <v>93</v>
      </c>
      <c r="K209" s="378" t="str">
        <f t="shared" si="10"/>
        <v>Xuất sắc</v>
      </c>
      <c r="L209" s="459" t="s">
        <v>485</v>
      </c>
      <c r="M209" s="469" t="s">
        <v>486</v>
      </c>
      <c r="N209" s="379" t="s">
        <v>322</v>
      </c>
      <c r="O209" s="379"/>
    </row>
    <row r="210" spans="1:17" s="470" customFormat="1" ht="15" customHeight="1">
      <c r="A210" s="459">
        <f t="shared" si="12"/>
        <v>205</v>
      </c>
      <c r="B210" s="443" t="s">
        <v>533</v>
      </c>
      <c r="C210" s="477" t="s">
        <v>534</v>
      </c>
      <c r="D210" s="380" t="s">
        <v>2525</v>
      </c>
      <c r="E210" s="379">
        <v>16</v>
      </c>
      <c r="F210" s="379">
        <v>25</v>
      </c>
      <c r="G210" s="379">
        <v>20</v>
      </c>
      <c r="H210" s="379">
        <v>20</v>
      </c>
      <c r="I210" s="379">
        <v>5</v>
      </c>
      <c r="J210" s="384">
        <f t="shared" si="11"/>
        <v>86</v>
      </c>
      <c r="K210" s="378" t="str">
        <f t="shared" si="10"/>
        <v>Tốt</v>
      </c>
      <c r="L210" s="459" t="s">
        <v>485</v>
      </c>
      <c r="M210" s="469" t="s">
        <v>486</v>
      </c>
      <c r="N210" s="379" t="s">
        <v>322</v>
      </c>
      <c r="O210" s="379"/>
    </row>
    <row r="211" spans="1:17" s="470" customFormat="1" ht="15" customHeight="1">
      <c r="A211" s="459">
        <f t="shared" si="12"/>
        <v>206</v>
      </c>
      <c r="B211" s="443" t="s">
        <v>535</v>
      </c>
      <c r="C211" s="477" t="s">
        <v>536</v>
      </c>
      <c r="D211" s="380" t="s">
        <v>2525</v>
      </c>
      <c r="E211" s="379">
        <v>16</v>
      </c>
      <c r="F211" s="379">
        <v>14</v>
      </c>
      <c r="G211" s="379">
        <v>20</v>
      </c>
      <c r="H211" s="379">
        <v>25</v>
      </c>
      <c r="I211" s="379">
        <v>5</v>
      </c>
      <c r="J211" s="384">
        <f t="shared" si="11"/>
        <v>80</v>
      </c>
      <c r="K211" s="378" t="str">
        <f t="shared" si="10"/>
        <v>Tốt</v>
      </c>
      <c r="L211" s="459" t="s">
        <v>485</v>
      </c>
      <c r="M211" s="469" t="s">
        <v>486</v>
      </c>
      <c r="N211" s="379" t="s">
        <v>322</v>
      </c>
      <c r="O211" s="379"/>
    </row>
    <row r="212" spans="1:17" s="470" customFormat="1" ht="15" customHeight="1">
      <c r="A212" s="459">
        <f t="shared" si="12"/>
        <v>207</v>
      </c>
      <c r="B212" s="443" t="s">
        <v>537</v>
      </c>
      <c r="C212" s="477" t="s">
        <v>538</v>
      </c>
      <c r="D212" s="380" t="s">
        <v>2525</v>
      </c>
      <c r="E212" s="379">
        <v>16</v>
      </c>
      <c r="F212" s="379">
        <v>25</v>
      </c>
      <c r="G212" s="379">
        <v>10</v>
      </c>
      <c r="H212" s="379">
        <v>25</v>
      </c>
      <c r="I212" s="379">
        <v>5</v>
      </c>
      <c r="J212" s="384">
        <f t="shared" si="11"/>
        <v>81</v>
      </c>
      <c r="K212" s="378" t="str">
        <f t="shared" si="10"/>
        <v>Tốt</v>
      </c>
      <c r="L212" s="459" t="s">
        <v>485</v>
      </c>
      <c r="M212" s="469" t="s">
        <v>486</v>
      </c>
      <c r="N212" s="379" t="s">
        <v>322</v>
      </c>
      <c r="O212" s="379"/>
    </row>
    <row r="213" spans="1:17" s="470" customFormat="1" ht="15" customHeight="1">
      <c r="A213" s="459">
        <f t="shared" si="12"/>
        <v>208</v>
      </c>
      <c r="B213" s="443" t="s">
        <v>539</v>
      </c>
      <c r="C213" s="477" t="s">
        <v>540</v>
      </c>
      <c r="D213" s="380" t="s">
        <v>2525</v>
      </c>
      <c r="E213" s="379">
        <v>18</v>
      </c>
      <c r="F213" s="379">
        <v>25</v>
      </c>
      <c r="G213" s="379">
        <v>20</v>
      </c>
      <c r="H213" s="379">
        <v>20</v>
      </c>
      <c r="I213" s="379">
        <v>10</v>
      </c>
      <c r="J213" s="384">
        <f t="shared" si="11"/>
        <v>93</v>
      </c>
      <c r="K213" s="378" t="str">
        <f t="shared" si="10"/>
        <v>Xuất sắc</v>
      </c>
      <c r="L213" s="459" t="s">
        <v>485</v>
      </c>
      <c r="M213" s="469" t="s">
        <v>486</v>
      </c>
      <c r="N213" s="379" t="s">
        <v>322</v>
      </c>
      <c r="O213" s="379"/>
    </row>
    <row r="214" spans="1:17" s="470" customFormat="1" ht="15" customHeight="1">
      <c r="A214" s="459">
        <f t="shared" si="12"/>
        <v>209</v>
      </c>
      <c r="B214" s="443" t="s">
        <v>541</v>
      </c>
      <c r="C214" s="477" t="s">
        <v>542</v>
      </c>
      <c r="D214" s="380" t="s">
        <v>2525</v>
      </c>
      <c r="E214" s="379">
        <v>16</v>
      </c>
      <c r="F214" s="379">
        <v>25</v>
      </c>
      <c r="G214" s="379">
        <v>20</v>
      </c>
      <c r="H214" s="379">
        <v>15</v>
      </c>
      <c r="I214" s="379">
        <v>5</v>
      </c>
      <c r="J214" s="384">
        <f t="shared" si="11"/>
        <v>81</v>
      </c>
      <c r="K214" s="378" t="str">
        <f t="shared" si="10"/>
        <v>Tốt</v>
      </c>
      <c r="L214" s="459" t="s">
        <v>485</v>
      </c>
      <c r="M214" s="469" t="s">
        <v>486</v>
      </c>
      <c r="N214" s="379" t="s">
        <v>322</v>
      </c>
      <c r="O214" s="379"/>
    </row>
    <row r="215" spans="1:17" s="470" customFormat="1" ht="15" customHeight="1">
      <c r="A215" s="459">
        <f t="shared" si="12"/>
        <v>210</v>
      </c>
      <c r="B215" s="443" t="s">
        <v>543</v>
      </c>
      <c r="C215" s="477" t="s">
        <v>544</v>
      </c>
      <c r="D215" s="380" t="s">
        <v>2525</v>
      </c>
      <c r="E215" s="379">
        <v>16</v>
      </c>
      <c r="F215" s="379">
        <v>15</v>
      </c>
      <c r="G215" s="379">
        <v>15</v>
      </c>
      <c r="H215" s="379">
        <v>17</v>
      </c>
      <c r="I215" s="379">
        <v>0</v>
      </c>
      <c r="J215" s="384">
        <f t="shared" si="11"/>
        <v>63</v>
      </c>
      <c r="K215" s="378" t="str">
        <f t="shared" si="10"/>
        <v>Trung bình</v>
      </c>
      <c r="L215" s="459" t="s">
        <v>485</v>
      </c>
      <c r="M215" s="469" t="s">
        <v>486</v>
      </c>
      <c r="N215" s="379" t="s">
        <v>322</v>
      </c>
      <c r="O215" s="379" t="s">
        <v>435</v>
      </c>
      <c r="Q215" s="470" t="s">
        <v>7</v>
      </c>
    </row>
    <row r="216" spans="1:17" s="470" customFormat="1" ht="15" customHeight="1">
      <c r="A216" s="459">
        <f t="shared" si="12"/>
        <v>211</v>
      </c>
      <c r="B216" s="443" t="s">
        <v>545</v>
      </c>
      <c r="C216" s="477" t="s">
        <v>546</v>
      </c>
      <c r="D216" s="380" t="s">
        <v>2525</v>
      </c>
      <c r="E216" s="379">
        <v>16</v>
      </c>
      <c r="F216" s="379">
        <v>25</v>
      </c>
      <c r="G216" s="379">
        <v>10</v>
      </c>
      <c r="H216" s="379">
        <v>25</v>
      </c>
      <c r="I216" s="379">
        <v>6</v>
      </c>
      <c r="J216" s="384">
        <f t="shared" si="11"/>
        <v>82</v>
      </c>
      <c r="K216" s="378" t="str">
        <f t="shared" si="10"/>
        <v>Tốt</v>
      </c>
      <c r="L216" s="459" t="s">
        <v>485</v>
      </c>
      <c r="M216" s="469" t="s">
        <v>486</v>
      </c>
      <c r="N216" s="379" t="s">
        <v>322</v>
      </c>
      <c r="O216" s="379"/>
    </row>
    <row r="217" spans="1:17" s="470" customFormat="1" ht="15" customHeight="1">
      <c r="A217" s="459">
        <f t="shared" si="12"/>
        <v>212</v>
      </c>
      <c r="B217" s="443" t="s">
        <v>547</v>
      </c>
      <c r="C217" s="477" t="s">
        <v>548</v>
      </c>
      <c r="D217" s="380" t="s">
        <v>2525</v>
      </c>
      <c r="E217" s="379">
        <v>18</v>
      </c>
      <c r="F217" s="379">
        <v>14</v>
      </c>
      <c r="G217" s="379">
        <v>20</v>
      </c>
      <c r="H217" s="379">
        <v>25</v>
      </c>
      <c r="I217" s="379">
        <v>8</v>
      </c>
      <c r="J217" s="384">
        <f t="shared" si="11"/>
        <v>85</v>
      </c>
      <c r="K217" s="378" t="str">
        <f t="shared" si="10"/>
        <v>Tốt</v>
      </c>
      <c r="L217" s="459" t="s">
        <v>485</v>
      </c>
      <c r="M217" s="469" t="s">
        <v>486</v>
      </c>
      <c r="N217" s="379" t="s">
        <v>322</v>
      </c>
      <c r="O217" s="379"/>
    </row>
    <row r="218" spans="1:17" s="470" customFormat="1" ht="15" customHeight="1">
      <c r="A218" s="459">
        <f t="shared" si="12"/>
        <v>213</v>
      </c>
      <c r="B218" s="443" t="s">
        <v>549</v>
      </c>
      <c r="C218" s="477" t="s">
        <v>550</v>
      </c>
      <c r="D218" s="380" t="s">
        <v>2525</v>
      </c>
      <c r="E218" s="379">
        <v>20</v>
      </c>
      <c r="F218" s="379">
        <v>25</v>
      </c>
      <c r="G218" s="379">
        <v>8</v>
      </c>
      <c r="H218" s="379">
        <v>28</v>
      </c>
      <c r="I218" s="379">
        <v>10</v>
      </c>
      <c r="J218" s="384">
        <f t="shared" si="11"/>
        <v>91</v>
      </c>
      <c r="K218" s="378" t="str">
        <f t="shared" si="10"/>
        <v>Xuất sắc</v>
      </c>
      <c r="L218" s="459" t="s">
        <v>485</v>
      </c>
      <c r="M218" s="469" t="s">
        <v>486</v>
      </c>
      <c r="N218" s="379" t="s">
        <v>322</v>
      </c>
      <c r="O218" s="379"/>
    </row>
    <row r="219" spans="1:17" s="470" customFormat="1" ht="15" customHeight="1">
      <c r="A219" s="459">
        <f t="shared" si="12"/>
        <v>214</v>
      </c>
      <c r="B219" s="443" t="s">
        <v>551</v>
      </c>
      <c r="C219" s="477" t="s">
        <v>552</v>
      </c>
      <c r="D219" s="380" t="s">
        <v>2525</v>
      </c>
      <c r="E219" s="379">
        <v>20</v>
      </c>
      <c r="F219" s="379">
        <v>25</v>
      </c>
      <c r="G219" s="379">
        <v>20</v>
      </c>
      <c r="H219" s="379">
        <v>16</v>
      </c>
      <c r="I219" s="379">
        <v>10</v>
      </c>
      <c r="J219" s="384">
        <f t="shared" si="11"/>
        <v>91</v>
      </c>
      <c r="K219" s="378" t="str">
        <f t="shared" si="10"/>
        <v>Xuất sắc</v>
      </c>
      <c r="L219" s="459" t="s">
        <v>485</v>
      </c>
      <c r="M219" s="469" t="s">
        <v>486</v>
      </c>
      <c r="N219" s="379" t="s">
        <v>322</v>
      </c>
      <c r="O219" s="379"/>
    </row>
    <row r="220" spans="1:17" ht="15" customHeight="1">
      <c r="A220" s="459">
        <f t="shared" si="12"/>
        <v>215</v>
      </c>
      <c r="B220" s="443" t="s">
        <v>553</v>
      </c>
      <c r="C220" s="477" t="s">
        <v>554</v>
      </c>
      <c r="D220" s="399" t="s">
        <v>2526</v>
      </c>
      <c r="E220" s="392">
        <v>14</v>
      </c>
      <c r="F220" s="384">
        <v>21</v>
      </c>
      <c r="G220" s="384">
        <v>18</v>
      </c>
      <c r="H220" s="384">
        <v>25</v>
      </c>
      <c r="I220" s="384">
        <v>0</v>
      </c>
      <c r="J220" s="384">
        <f t="shared" si="11"/>
        <v>78</v>
      </c>
      <c r="K220" s="378" t="str">
        <f t="shared" si="10"/>
        <v>Khá</v>
      </c>
      <c r="L220" s="459" t="s">
        <v>556</v>
      </c>
      <c r="M220" s="459" t="s">
        <v>557</v>
      </c>
      <c r="N220" s="384" t="s">
        <v>558</v>
      </c>
      <c r="O220" s="384"/>
    </row>
    <row r="221" spans="1:17" ht="15" customHeight="1">
      <c r="A221" s="459">
        <f t="shared" si="12"/>
        <v>216</v>
      </c>
      <c r="B221" s="443" t="s">
        <v>559</v>
      </c>
      <c r="C221" s="477" t="s">
        <v>560</v>
      </c>
      <c r="D221" s="399" t="s">
        <v>2526</v>
      </c>
      <c r="E221" s="392">
        <v>17</v>
      </c>
      <c r="F221" s="384">
        <v>15</v>
      </c>
      <c r="G221" s="384">
        <v>18</v>
      </c>
      <c r="H221" s="384">
        <v>25</v>
      </c>
      <c r="I221" s="384">
        <v>0</v>
      </c>
      <c r="J221" s="384">
        <f t="shared" si="11"/>
        <v>75</v>
      </c>
      <c r="K221" s="378" t="str">
        <f t="shared" si="10"/>
        <v>Khá</v>
      </c>
      <c r="L221" s="459" t="s">
        <v>556</v>
      </c>
      <c r="M221" s="459" t="s">
        <v>557</v>
      </c>
      <c r="N221" s="384" t="s">
        <v>558</v>
      </c>
      <c r="O221" s="384" t="s">
        <v>267</v>
      </c>
      <c r="Q221" s="447" t="s">
        <v>7</v>
      </c>
    </row>
    <row r="222" spans="1:17" ht="15" customHeight="1">
      <c r="A222" s="459">
        <f t="shared" si="12"/>
        <v>217</v>
      </c>
      <c r="B222" s="443" t="s">
        <v>561</v>
      </c>
      <c r="C222" s="477" t="s">
        <v>562</v>
      </c>
      <c r="D222" s="399" t="s">
        <v>2526</v>
      </c>
      <c r="E222" s="392">
        <v>14</v>
      </c>
      <c r="F222" s="384">
        <v>21</v>
      </c>
      <c r="G222" s="384">
        <v>18</v>
      </c>
      <c r="H222" s="384">
        <v>25</v>
      </c>
      <c r="I222" s="384">
        <v>0</v>
      </c>
      <c r="J222" s="384">
        <f t="shared" si="11"/>
        <v>78</v>
      </c>
      <c r="K222" s="378" t="str">
        <f t="shared" si="10"/>
        <v>Khá</v>
      </c>
      <c r="L222" s="459" t="s">
        <v>556</v>
      </c>
      <c r="M222" s="459" t="s">
        <v>557</v>
      </c>
      <c r="N222" s="384" t="s">
        <v>558</v>
      </c>
      <c r="O222" s="384" t="s">
        <v>267</v>
      </c>
    </row>
    <row r="223" spans="1:17" ht="15" customHeight="1">
      <c r="A223" s="459">
        <f t="shared" si="12"/>
        <v>218</v>
      </c>
      <c r="B223" s="443" t="s">
        <v>563</v>
      </c>
      <c r="C223" s="477" t="s">
        <v>564</v>
      </c>
      <c r="D223" s="399" t="s">
        <v>2526</v>
      </c>
      <c r="E223" s="392">
        <v>18</v>
      </c>
      <c r="F223" s="384">
        <v>23</v>
      </c>
      <c r="G223" s="384">
        <v>20</v>
      </c>
      <c r="H223" s="384">
        <v>25</v>
      </c>
      <c r="I223" s="384">
        <v>3</v>
      </c>
      <c r="J223" s="384">
        <f t="shared" si="11"/>
        <v>89</v>
      </c>
      <c r="K223" s="378" t="str">
        <f t="shared" si="10"/>
        <v>Tốt</v>
      </c>
      <c r="L223" s="459" t="s">
        <v>556</v>
      </c>
      <c r="M223" s="459" t="s">
        <v>557</v>
      </c>
      <c r="N223" s="384" t="s">
        <v>558</v>
      </c>
      <c r="O223" s="384"/>
    </row>
    <row r="224" spans="1:17" ht="15" customHeight="1">
      <c r="A224" s="459">
        <f t="shared" si="12"/>
        <v>219</v>
      </c>
      <c r="B224" s="443" t="s">
        <v>565</v>
      </c>
      <c r="C224" s="477" t="s">
        <v>566</v>
      </c>
      <c r="D224" s="399" t="s">
        <v>2526</v>
      </c>
      <c r="E224" s="392">
        <v>17</v>
      </c>
      <c r="F224" s="384">
        <v>15</v>
      </c>
      <c r="G224" s="384">
        <v>15</v>
      </c>
      <c r="H224" s="384">
        <v>17</v>
      </c>
      <c r="I224" s="384">
        <v>0</v>
      </c>
      <c r="J224" s="384">
        <f t="shared" si="11"/>
        <v>64</v>
      </c>
      <c r="K224" s="378" t="str">
        <f t="shared" si="10"/>
        <v>Trung bình</v>
      </c>
      <c r="L224" s="459" t="s">
        <v>556</v>
      </c>
      <c r="M224" s="459" t="s">
        <v>557</v>
      </c>
      <c r="N224" s="384" t="s">
        <v>558</v>
      </c>
      <c r="O224" s="420" t="s">
        <v>435</v>
      </c>
      <c r="Q224" s="470" t="s">
        <v>7</v>
      </c>
    </row>
    <row r="225" spans="1:17" ht="15" customHeight="1">
      <c r="A225" s="459">
        <f t="shared" si="12"/>
        <v>220</v>
      </c>
      <c r="B225" s="443" t="s">
        <v>567</v>
      </c>
      <c r="C225" s="477" t="s">
        <v>568</v>
      </c>
      <c r="D225" s="399" t="s">
        <v>2526</v>
      </c>
      <c r="E225" s="392">
        <v>18</v>
      </c>
      <c r="F225" s="384">
        <v>23</v>
      </c>
      <c r="G225" s="384">
        <v>18</v>
      </c>
      <c r="H225" s="384">
        <v>25</v>
      </c>
      <c r="I225" s="384">
        <v>0</v>
      </c>
      <c r="J225" s="384">
        <f t="shared" si="11"/>
        <v>84</v>
      </c>
      <c r="K225" s="378" t="str">
        <f t="shared" si="10"/>
        <v>Tốt</v>
      </c>
      <c r="L225" s="459" t="s">
        <v>556</v>
      </c>
      <c r="M225" s="459" t="s">
        <v>557</v>
      </c>
      <c r="N225" s="384" t="s">
        <v>558</v>
      </c>
      <c r="O225" s="384"/>
    </row>
    <row r="226" spans="1:17" ht="15" customHeight="1">
      <c r="A226" s="459">
        <f t="shared" si="12"/>
        <v>221</v>
      </c>
      <c r="B226" s="443" t="s">
        <v>569</v>
      </c>
      <c r="C226" s="477" t="s">
        <v>570</v>
      </c>
      <c r="D226" s="399" t="s">
        <v>2526</v>
      </c>
      <c r="E226" s="392">
        <v>16</v>
      </c>
      <c r="F226" s="384">
        <v>21</v>
      </c>
      <c r="G226" s="384">
        <v>18</v>
      </c>
      <c r="H226" s="384">
        <v>25</v>
      </c>
      <c r="I226" s="384">
        <v>0</v>
      </c>
      <c r="J226" s="384">
        <f t="shared" si="11"/>
        <v>80</v>
      </c>
      <c r="K226" s="378" t="str">
        <f t="shared" si="10"/>
        <v>Tốt</v>
      </c>
      <c r="L226" s="459" t="s">
        <v>556</v>
      </c>
      <c r="M226" s="459" t="s">
        <v>557</v>
      </c>
      <c r="N226" s="384" t="s">
        <v>558</v>
      </c>
      <c r="O226" s="384"/>
    </row>
    <row r="227" spans="1:17" ht="15" customHeight="1">
      <c r="A227" s="459">
        <f t="shared" si="12"/>
        <v>222</v>
      </c>
      <c r="B227" s="443" t="s">
        <v>571</v>
      </c>
      <c r="C227" s="477" t="s">
        <v>572</v>
      </c>
      <c r="D227" s="399" t="s">
        <v>2526</v>
      </c>
      <c r="E227" s="392">
        <v>19</v>
      </c>
      <c r="F227" s="384">
        <v>25</v>
      </c>
      <c r="G227" s="384">
        <v>20</v>
      </c>
      <c r="H227" s="384">
        <v>25</v>
      </c>
      <c r="I227" s="384">
        <v>3</v>
      </c>
      <c r="J227" s="384">
        <f t="shared" si="11"/>
        <v>92</v>
      </c>
      <c r="K227" s="378" t="str">
        <f t="shared" si="10"/>
        <v>Xuất sắc</v>
      </c>
      <c r="L227" s="459" t="s">
        <v>556</v>
      </c>
      <c r="M227" s="459" t="s">
        <v>557</v>
      </c>
      <c r="N227" s="384" t="s">
        <v>558</v>
      </c>
      <c r="O227" s="384"/>
    </row>
    <row r="228" spans="1:17" ht="15" customHeight="1">
      <c r="A228" s="459">
        <f t="shared" si="12"/>
        <v>223</v>
      </c>
      <c r="B228" s="443" t="s">
        <v>573</v>
      </c>
      <c r="C228" s="477" t="s">
        <v>574</v>
      </c>
      <c r="D228" s="399" t="s">
        <v>2526</v>
      </c>
      <c r="E228" s="392">
        <v>10</v>
      </c>
      <c r="F228" s="384">
        <v>23</v>
      </c>
      <c r="G228" s="384">
        <v>18</v>
      </c>
      <c r="H228" s="384">
        <v>25</v>
      </c>
      <c r="I228" s="384">
        <v>0</v>
      </c>
      <c r="J228" s="384">
        <f t="shared" si="11"/>
        <v>76</v>
      </c>
      <c r="K228" s="378" t="str">
        <f t="shared" si="10"/>
        <v>Khá</v>
      </c>
      <c r="L228" s="459" t="s">
        <v>556</v>
      </c>
      <c r="M228" s="459" t="s">
        <v>557</v>
      </c>
      <c r="N228" s="384" t="s">
        <v>558</v>
      </c>
      <c r="O228" s="384" t="s">
        <v>267</v>
      </c>
    </row>
    <row r="229" spans="1:17" ht="15" customHeight="1">
      <c r="A229" s="459">
        <f t="shared" si="12"/>
        <v>224</v>
      </c>
      <c r="B229" s="443" t="s">
        <v>575</v>
      </c>
      <c r="C229" s="477" t="s">
        <v>576</v>
      </c>
      <c r="D229" s="399" t="s">
        <v>2526</v>
      </c>
      <c r="E229" s="392">
        <v>18</v>
      </c>
      <c r="F229" s="384">
        <v>25</v>
      </c>
      <c r="G229" s="384">
        <v>20</v>
      </c>
      <c r="H229" s="384">
        <v>25</v>
      </c>
      <c r="I229" s="384">
        <v>3</v>
      </c>
      <c r="J229" s="384">
        <f t="shared" si="11"/>
        <v>91</v>
      </c>
      <c r="K229" s="378" t="str">
        <f t="shared" si="10"/>
        <v>Xuất sắc</v>
      </c>
      <c r="L229" s="459" t="s">
        <v>556</v>
      </c>
      <c r="M229" s="459" t="s">
        <v>557</v>
      </c>
      <c r="N229" s="384" t="s">
        <v>558</v>
      </c>
      <c r="O229" s="384"/>
    </row>
    <row r="230" spans="1:17" ht="15" customHeight="1">
      <c r="A230" s="459">
        <f t="shared" si="12"/>
        <v>225</v>
      </c>
      <c r="B230" s="443" t="s">
        <v>577</v>
      </c>
      <c r="C230" s="477" t="s">
        <v>578</v>
      </c>
      <c r="D230" s="399" t="s">
        <v>2526</v>
      </c>
      <c r="E230" s="392">
        <v>12</v>
      </c>
      <c r="F230" s="384">
        <v>15</v>
      </c>
      <c r="G230" s="384">
        <v>18</v>
      </c>
      <c r="H230" s="384">
        <v>25</v>
      </c>
      <c r="I230" s="384">
        <v>0</v>
      </c>
      <c r="J230" s="384">
        <f t="shared" si="11"/>
        <v>70</v>
      </c>
      <c r="K230" s="378" t="str">
        <f t="shared" si="10"/>
        <v>Khá</v>
      </c>
      <c r="L230" s="459" t="s">
        <v>556</v>
      </c>
      <c r="M230" s="459" t="s">
        <v>557</v>
      </c>
      <c r="N230" s="384" t="s">
        <v>558</v>
      </c>
      <c r="O230" s="420" t="s">
        <v>435</v>
      </c>
    </row>
    <row r="231" spans="1:17" ht="15" customHeight="1">
      <c r="A231" s="459">
        <f t="shared" si="12"/>
        <v>226</v>
      </c>
      <c r="B231" s="443" t="s">
        <v>579</v>
      </c>
      <c r="C231" s="477" t="s">
        <v>580</v>
      </c>
      <c r="D231" s="399" t="s">
        <v>2526</v>
      </c>
      <c r="E231" s="392" t="s">
        <v>581</v>
      </c>
      <c r="F231" s="384">
        <v>23</v>
      </c>
      <c r="G231" s="384">
        <v>16</v>
      </c>
      <c r="H231" s="384">
        <v>25</v>
      </c>
      <c r="I231" s="384">
        <v>0</v>
      </c>
      <c r="J231" s="384">
        <f t="shared" si="11"/>
        <v>64</v>
      </c>
      <c r="K231" s="378" t="str">
        <f t="shared" si="10"/>
        <v>Trung bình</v>
      </c>
      <c r="L231" s="459" t="s">
        <v>556</v>
      </c>
      <c r="M231" s="459" t="s">
        <v>557</v>
      </c>
      <c r="N231" s="384" t="s">
        <v>558</v>
      </c>
      <c r="O231" s="420" t="s">
        <v>435</v>
      </c>
    </row>
    <row r="232" spans="1:17" ht="15" customHeight="1">
      <c r="A232" s="459">
        <f t="shared" si="12"/>
        <v>227</v>
      </c>
      <c r="B232" s="443" t="s">
        <v>582</v>
      </c>
      <c r="C232" s="477" t="s">
        <v>583</v>
      </c>
      <c r="D232" s="399" t="s">
        <v>2526</v>
      </c>
      <c r="E232" s="392">
        <v>17</v>
      </c>
      <c r="F232" s="384">
        <v>21</v>
      </c>
      <c r="G232" s="384">
        <v>18</v>
      </c>
      <c r="H232" s="384">
        <v>25</v>
      </c>
      <c r="I232" s="384">
        <v>0</v>
      </c>
      <c r="J232" s="384">
        <f t="shared" si="11"/>
        <v>81</v>
      </c>
      <c r="K232" s="378" t="str">
        <f t="shared" si="10"/>
        <v>Tốt</v>
      </c>
      <c r="L232" s="459" t="s">
        <v>556</v>
      </c>
      <c r="M232" s="459" t="s">
        <v>557</v>
      </c>
      <c r="N232" s="384" t="s">
        <v>558</v>
      </c>
      <c r="O232" s="384"/>
    </row>
    <row r="233" spans="1:17" ht="15" customHeight="1">
      <c r="A233" s="459">
        <f t="shared" si="12"/>
        <v>228</v>
      </c>
      <c r="B233" s="443" t="s">
        <v>584</v>
      </c>
      <c r="C233" s="477" t="s">
        <v>585</v>
      </c>
      <c r="D233" s="399" t="s">
        <v>2526</v>
      </c>
      <c r="E233" s="392">
        <v>17</v>
      </c>
      <c r="F233" s="384">
        <v>21</v>
      </c>
      <c r="G233" s="384">
        <v>18</v>
      </c>
      <c r="H233" s="384">
        <v>25</v>
      </c>
      <c r="I233" s="384">
        <v>2</v>
      </c>
      <c r="J233" s="384">
        <f t="shared" si="11"/>
        <v>83</v>
      </c>
      <c r="K233" s="378" t="str">
        <f t="shared" si="10"/>
        <v>Tốt</v>
      </c>
      <c r="L233" s="459" t="s">
        <v>556</v>
      </c>
      <c r="M233" s="459" t="s">
        <v>557</v>
      </c>
      <c r="N233" s="384" t="s">
        <v>558</v>
      </c>
      <c r="O233" s="384"/>
    </row>
    <row r="234" spans="1:17" ht="15" customHeight="1">
      <c r="A234" s="459">
        <f t="shared" si="12"/>
        <v>229</v>
      </c>
      <c r="B234" s="443" t="s">
        <v>586</v>
      </c>
      <c r="C234" s="477" t="s">
        <v>587</v>
      </c>
      <c r="D234" s="399" t="s">
        <v>2526</v>
      </c>
      <c r="E234" s="392">
        <v>17</v>
      </c>
      <c r="F234" s="384">
        <v>15</v>
      </c>
      <c r="G234" s="384">
        <v>18</v>
      </c>
      <c r="H234" s="384">
        <v>25</v>
      </c>
      <c r="I234" s="384">
        <v>0</v>
      </c>
      <c r="J234" s="384">
        <f t="shared" si="11"/>
        <v>75</v>
      </c>
      <c r="K234" s="378" t="str">
        <f t="shared" si="10"/>
        <v>Khá</v>
      </c>
      <c r="L234" s="459" t="s">
        <v>556</v>
      </c>
      <c r="M234" s="459" t="s">
        <v>557</v>
      </c>
      <c r="N234" s="384" t="s">
        <v>558</v>
      </c>
      <c r="O234" s="384" t="s">
        <v>267</v>
      </c>
      <c r="Q234" s="447" t="s">
        <v>7</v>
      </c>
    </row>
    <row r="235" spans="1:17" ht="15" customHeight="1">
      <c r="A235" s="459">
        <f t="shared" si="12"/>
        <v>230</v>
      </c>
      <c r="B235" s="443" t="s">
        <v>588</v>
      </c>
      <c r="C235" s="477" t="s">
        <v>589</v>
      </c>
      <c r="D235" s="399" t="s">
        <v>2526</v>
      </c>
      <c r="E235" s="392">
        <v>18</v>
      </c>
      <c r="F235" s="384">
        <v>21</v>
      </c>
      <c r="G235" s="384">
        <v>18</v>
      </c>
      <c r="H235" s="384">
        <v>25</v>
      </c>
      <c r="I235" s="384">
        <v>0</v>
      </c>
      <c r="J235" s="384">
        <f t="shared" si="11"/>
        <v>82</v>
      </c>
      <c r="K235" s="378" t="str">
        <f t="shared" si="10"/>
        <v>Tốt</v>
      </c>
      <c r="L235" s="459" t="s">
        <v>556</v>
      </c>
      <c r="M235" s="459" t="s">
        <v>557</v>
      </c>
      <c r="N235" s="384" t="s">
        <v>558</v>
      </c>
      <c r="O235" s="384"/>
    </row>
    <row r="236" spans="1:17" ht="15" customHeight="1">
      <c r="A236" s="459">
        <f t="shared" si="12"/>
        <v>231</v>
      </c>
      <c r="B236" s="443" t="s">
        <v>590</v>
      </c>
      <c r="C236" s="477" t="s">
        <v>591</v>
      </c>
      <c r="D236" s="399" t="s">
        <v>2526</v>
      </c>
      <c r="E236" s="392">
        <v>17</v>
      </c>
      <c r="F236" s="384">
        <v>21</v>
      </c>
      <c r="G236" s="384">
        <v>18</v>
      </c>
      <c r="H236" s="384">
        <v>25</v>
      </c>
      <c r="I236" s="384">
        <v>0</v>
      </c>
      <c r="J236" s="384">
        <f t="shared" si="11"/>
        <v>81</v>
      </c>
      <c r="K236" s="378" t="str">
        <f t="shared" si="10"/>
        <v>Tốt</v>
      </c>
      <c r="L236" s="459" t="s">
        <v>556</v>
      </c>
      <c r="M236" s="459" t="s">
        <v>557</v>
      </c>
      <c r="N236" s="384" t="s">
        <v>558</v>
      </c>
      <c r="O236" s="384"/>
    </row>
    <row r="237" spans="1:17" ht="15" customHeight="1">
      <c r="A237" s="459">
        <f t="shared" si="12"/>
        <v>232</v>
      </c>
      <c r="B237" s="443" t="s">
        <v>592</v>
      </c>
      <c r="C237" s="477" t="s">
        <v>593</v>
      </c>
      <c r="D237" s="399" t="s">
        <v>2526</v>
      </c>
      <c r="E237" s="392">
        <v>16</v>
      </c>
      <c r="F237" s="384">
        <v>15</v>
      </c>
      <c r="G237" s="384">
        <v>18</v>
      </c>
      <c r="H237" s="384">
        <v>15</v>
      </c>
      <c r="I237" s="384">
        <v>0</v>
      </c>
      <c r="J237" s="384">
        <f t="shared" si="11"/>
        <v>64</v>
      </c>
      <c r="K237" s="378" t="str">
        <f t="shared" si="10"/>
        <v>Trung bình</v>
      </c>
      <c r="L237" s="459" t="s">
        <v>556</v>
      </c>
      <c r="M237" s="459" t="s">
        <v>557</v>
      </c>
      <c r="N237" s="384" t="s">
        <v>558</v>
      </c>
      <c r="O237" s="420" t="s">
        <v>435</v>
      </c>
      <c r="Q237" s="470" t="s">
        <v>7</v>
      </c>
    </row>
    <row r="238" spans="1:17" ht="15" customHeight="1">
      <c r="A238" s="459">
        <f t="shared" si="12"/>
        <v>233</v>
      </c>
      <c r="B238" s="443" t="s">
        <v>594</v>
      </c>
      <c r="C238" s="477" t="s">
        <v>595</v>
      </c>
      <c r="D238" s="399" t="s">
        <v>2526</v>
      </c>
      <c r="E238" s="392">
        <v>18</v>
      </c>
      <c r="F238" s="384">
        <v>21</v>
      </c>
      <c r="G238" s="384">
        <v>18</v>
      </c>
      <c r="H238" s="384">
        <v>25</v>
      </c>
      <c r="I238" s="384">
        <v>0</v>
      </c>
      <c r="J238" s="384">
        <f t="shared" si="11"/>
        <v>82</v>
      </c>
      <c r="K238" s="378" t="str">
        <f t="shared" si="10"/>
        <v>Tốt</v>
      </c>
      <c r="L238" s="459" t="s">
        <v>556</v>
      </c>
      <c r="M238" s="459" t="s">
        <v>557</v>
      </c>
      <c r="N238" s="384" t="s">
        <v>558</v>
      </c>
      <c r="O238" s="384"/>
    </row>
    <row r="239" spans="1:17" ht="15" customHeight="1">
      <c r="A239" s="459">
        <f t="shared" si="12"/>
        <v>234</v>
      </c>
      <c r="B239" s="443" t="s">
        <v>596</v>
      </c>
      <c r="C239" s="477" t="s">
        <v>597</v>
      </c>
      <c r="D239" s="399" t="s">
        <v>2526</v>
      </c>
      <c r="E239" s="392">
        <v>15</v>
      </c>
      <c r="F239" s="384">
        <v>21</v>
      </c>
      <c r="G239" s="384">
        <v>18</v>
      </c>
      <c r="H239" s="384">
        <v>25</v>
      </c>
      <c r="I239" s="384">
        <v>0</v>
      </c>
      <c r="J239" s="384">
        <f t="shared" si="11"/>
        <v>79</v>
      </c>
      <c r="K239" s="378" t="str">
        <f t="shared" si="10"/>
        <v>Khá</v>
      </c>
      <c r="L239" s="459" t="s">
        <v>556</v>
      </c>
      <c r="M239" s="459" t="s">
        <v>557</v>
      </c>
      <c r="N239" s="384" t="s">
        <v>558</v>
      </c>
      <c r="O239" s="384"/>
    </row>
    <row r="240" spans="1:17" ht="15" customHeight="1">
      <c r="A240" s="459">
        <f t="shared" si="12"/>
        <v>235</v>
      </c>
      <c r="B240" s="443" t="s">
        <v>598</v>
      </c>
      <c r="C240" s="477" t="s">
        <v>599</v>
      </c>
      <c r="D240" s="399" t="s">
        <v>2526</v>
      </c>
      <c r="E240" s="392">
        <v>10</v>
      </c>
      <c r="F240" s="384">
        <v>21</v>
      </c>
      <c r="G240" s="384">
        <v>18</v>
      </c>
      <c r="H240" s="384">
        <v>25</v>
      </c>
      <c r="I240" s="384">
        <v>2</v>
      </c>
      <c r="J240" s="384">
        <f t="shared" si="11"/>
        <v>76</v>
      </c>
      <c r="K240" s="378" t="str">
        <f t="shared" si="10"/>
        <v>Khá</v>
      </c>
      <c r="L240" s="459" t="s">
        <v>556</v>
      </c>
      <c r="M240" s="459" t="s">
        <v>557</v>
      </c>
      <c r="N240" s="384" t="s">
        <v>558</v>
      </c>
      <c r="O240" s="384"/>
    </row>
    <row r="241" spans="1:17" ht="15" customHeight="1">
      <c r="A241" s="459">
        <f t="shared" si="12"/>
        <v>236</v>
      </c>
      <c r="B241" s="443" t="s">
        <v>600</v>
      </c>
      <c r="C241" s="477" t="s">
        <v>601</v>
      </c>
      <c r="D241" s="399" t="s">
        <v>2526</v>
      </c>
      <c r="E241" s="392">
        <v>15</v>
      </c>
      <c r="F241" s="384">
        <v>21</v>
      </c>
      <c r="G241" s="384">
        <v>18</v>
      </c>
      <c r="H241" s="384">
        <v>25</v>
      </c>
      <c r="I241" s="384">
        <v>0</v>
      </c>
      <c r="J241" s="384">
        <f t="shared" si="11"/>
        <v>79</v>
      </c>
      <c r="K241" s="378" t="str">
        <f t="shared" si="10"/>
        <v>Khá</v>
      </c>
      <c r="L241" s="459" t="s">
        <v>556</v>
      </c>
      <c r="M241" s="459" t="s">
        <v>557</v>
      </c>
      <c r="N241" s="384" t="s">
        <v>558</v>
      </c>
      <c r="O241" s="384" t="s">
        <v>267</v>
      </c>
    </row>
    <row r="242" spans="1:17" ht="15" customHeight="1">
      <c r="A242" s="459">
        <f t="shared" si="12"/>
        <v>237</v>
      </c>
      <c r="B242" s="443" t="s">
        <v>602</v>
      </c>
      <c r="C242" s="477" t="s">
        <v>603</v>
      </c>
      <c r="D242" s="399" t="s">
        <v>2526</v>
      </c>
      <c r="E242" s="392">
        <v>15</v>
      </c>
      <c r="F242" s="384">
        <v>21</v>
      </c>
      <c r="G242" s="384">
        <v>18</v>
      </c>
      <c r="H242" s="384">
        <v>25</v>
      </c>
      <c r="I242" s="384">
        <v>0</v>
      </c>
      <c r="J242" s="384">
        <f t="shared" si="11"/>
        <v>79</v>
      </c>
      <c r="K242" s="378" t="str">
        <f t="shared" si="10"/>
        <v>Khá</v>
      </c>
      <c r="L242" s="459" t="s">
        <v>556</v>
      </c>
      <c r="M242" s="459" t="s">
        <v>557</v>
      </c>
      <c r="N242" s="384" t="s">
        <v>558</v>
      </c>
      <c r="O242" s="384"/>
    </row>
    <row r="243" spans="1:17" ht="15" customHeight="1">
      <c r="A243" s="459">
        <f t="shared" si="12"/>
        <v>238</v>
      </c>
      <c r="B243" s="443" t="s">
        <v>604</v>
      </c>
      <c r="C243" s="477" t="s">
        <v>605</v>
      </c>
      <c r="D243" s="399" t="s">
        <v>2526</v>
      </c>
      <c r="E243" s="392">
        <v>15</v>
      </c>
      <c r="F243" s="384">
        <v>25</v>
      </c>
      <c r="G243" s="384">
        <v>18</v>
      </c>
      <c r="H243" s="384">
        <v>25</v>
      </c>
      <c r="I243" s="384">
        <v>0</v>
      </c>
      <c r="J243" s="384">
        <f t="shared" si="11"/>
        <v>83</v>
      </c>
      <c r="K243" s="378" t="str">
        <f t="shared" si="10"/>
        <v>Tốt</v>
      </c>
      <c r="L243" s="459" t="s">
        <v>556</v>
      </c>
      <c r="M243" s="459" t="s">
        <v>557</v>
      </c>
      <c r="N243" s="384" t="s">
        <v>558</v>
      </c>
      <c r="O243" s="384"/>
    </row>
    <row r="244" spans="1:17" ht="15" customHeight="1">
      <c r="A244" s="459">
        <f t="shared" si="12"/>
        <v>239</v>
      </c>
      <c r="B244" s="443" t="s">
        <v>606</v>
      </c>
      <c r="C244" s="477" t="s">
        <v>607</v>
      </c>
      <c r="D244" s="399" t="s">
        <v>2526</v>
      </c>
      <c r="E244" s="392">
        <v>14</v>
      </c>
      <c r="F244" s="384">
        <v>15</v>
      </c>
      <c r="G244" s="384">
        <v>15</v>
      </c>
      <c r="H244" s="384">
        <v>25</v>
      </c>
      <c r="I244" s="384">
        <v>0</v>
      </c>
      <c r="J244" s="384">
        <f t="shared" si="11"/>
        <v>69</v>
      </c>
      <c r="K244" s="378" t="str">
        <f t="shared" si="10"/>
        <v>Khá</v>
      </c>
      <c r="L244" s="459" t="s">
        <v>556</v>
      </c>
      <c r="M244" s="459" t="s">
        <v>557</v>
      </c>
      <c r="N244" s="384" t="s">
        <v>558</v>
      </c>
      <c r="O244" s="384"/>
    </row>
    <row r="245" spans="1:17" ht="15" customHeight="1">
      <c r="A245" s="459">
        <f t="shared" si="12"/>
        <v>240</v>
      </c>
      <c r="B245" s="443" t="s">
        <v>608</v>
      </c>
      <c r="C245" s="477" t="s">
        <v>609</v>
      </c>
      <c r="D245" s="399" t="s">
        <v>2526</v>
      </c>
      <c r="E245" s="392">
        <v>14</v>
      </c>
      <c r="F245" s="384">
        <v>21</v>
      </c>
      <c r="G245" s="384">
        <v>18</v>
      </c>
      <c r="H245" s="384">
        <v>25</v>
      </c>
      <c r="I245" s="384">
        <v>0</v>
      </c>
      <c r="J245" s="384">
        <f t="shared" si="11"/>
        <v>78</v>
      </c>
      <c r="K245" s="378" t="str">
        <f t="shared" si="10"/>
        <v>Khá</v>
      </c>
      <c r="L245" s="459" t="s">
        <v>556</v>
      </c>
      <c r="M245" s="459" t="s">
        <v>557</v>
      </c>
      <c r="N245" s="384" t="s">
        <v>558</v>
      </c>
      <c r="O245" s="384"/>
    </row>
    <row r="246" spans="1:17" ht="15" customHeight="1">
      <c r="A246" s="459">
        <f t="shared" si="12"/>
        <v>241</v>
      </c>
      <c r="B246" s="443" t="s">
        <v>610</v>
      </c>
      <c r="C246" s="477" t="s">
        <v>611</v>
      </c>
      <c r="D246" s="399" t="s">
        <v>2526</v>
      </c>
      <c r="E246" s="392">
        <v>16</v>
      </c>
      <c r="F246" s="384">
        <v>21</v>
      </c>
      <c r="G246" s="384">
        <v>18</v>
      </c>
      <c r="H246" s="384">
        <v>25</v>
      </c>
      <c r="I246" s="384">
        <v>0</v>
      </c>
      <c r="J246" s="384">
        <f t="shared" si="11"/>
        <v>80</v>
      </c>
      <c r="K246" s="378" t="str">
        <f t="shared" si="10"/>
        <v>Tốt</v>
      </c>
      <c r="L246" s="459" t="s">
        <v>556</v>
      </c>
      <c r="M246" s="459" t="s">
        <v>557</v>
      </c>
      <c r="N246" s="384" t="s">
        <v>558</v>
      </c>
      <c r="O246" s="384"/>
    </row>
    <row r="247" spans="1:17" ht="15" customHeight="1">
      <c r="A247" s="459">
        <f t="shared" si="12"/>
        <v>242</v>
      </c>
      <c r="B247" s="443" t="s">
        <v>612</v>
      </c>
      <c r="C247" s="477" t="s">
        <v>613</v>
      </c>
      <c r="D247" s="399" t="s">
        <v>2526</v>
      </c>
      <c r="E247" s="392">
        <v>16</v>
      </c>
      <c r="F247" s="384">
        <v>21</v>
      </c>
      <c r="G247" s="384">
        <v>18</v>
      </c>
      <c r="H247" s="384">
        <v>25</v>
      </c>
      <c r="I247" s="384">
        <v>0</v>
      </c>
      <c r="J247" s="384">
        <f t="shared" si="11"/>
        <v>80</v>
      </c>
      <c r="K247" s="378" t="str">
        <f t="shared" si="10"/>
        <v>Tốt</v>
      </c>
      <c r="L247" s="459" t="s">
        <v>556</v>
      </c>
      <c r="M247" s="459" t="s">
        <v>557</v>
      </c>
      <c r="N247" s="384" t="s">
        <v>558</v>
      </c>
      <c r="O247" s="384"/>
    </row>
    <row r="248" spans="1:17" ht="15" customHeight="1">
      <c r="A248" s="459">
        <f t="shared" si="12"/>
        <v>243</v>
      </c>
      <c r="B248" s="443" t="s">
        <v>614</v>
      </c>
      <c r="C248" s="477" t="s">
        <v>615</v>
      </c>
      <c r="D248" s="399" t="s">
        <v>2526</v>
      </c>
      <c r="E248" s="392">
        <v>16</v>
      </c>
      <c r="F248" s="384">
        <v>21</v>
      </c>
      <c r="G248" s="384">
        <v>20</v>
      </c>
      <c r="H248" s="384">
        <v>25</v>
      </c>
      <c r="I248" s="384">
        <v>2</v>
      </c>
      <c r="J248" s="384">
        <f t="shared" si="11"/>
        <v>84</v>
      </c>
      <c r="K248" s="378" t="str">
        <f t="shared" si="10"/>
        <v>Tốt</v>
      </c>
      <c r="L248" s="459" t="s">
        <v>556</v>
      </c>
      <c r="M248" s="459" t="s">
        <v>557</v>
      </c>
      <c r="N248" s="384" t="s">
        <v>558</v>
      </c>
      <c r="O248" s="384"/>
    </row>
    <row r="249" spans="1:17" ht="15" customHeight="1">
      <c r="A249" s="459">
        <f t="shared" si="12"/>
        <v>244</v>
      </c>
      <c r="B249" s="443" t="s">
        <v>616</v>
      </c>
      <c r="C249" s="477" t="s">
        <v>617</v>
      </c>
      <c r="D249" s="399" t="s">
        <v>2526</v>
      </c>
      <c r="E249" s="392">
        <v>17</v>
      </c>
      <c r="F249" s="384">
        <v>23</v>
      </c>
      <c r="G249" s="384">
        <v>18</v>
      </c>
      <c r="H249" s="384">
        <v>25</v>
      </c>
      <c r="I249" s="384">
        <v>0</v>
      </c>
      <c r="J249" s="384">
        <f t="shared" si="11"/>
        <v>83</v>
      </c>
      <c r="K249" s="378" t="str">
        <f t="shared" si="10"/>
        <v>Tốt</v>
      </c>
      <c r="L249" s="459" t="s">
        <v>556</v>
      </c>
      <c r="M249" s="459" t="s">
        <v>557</v>
      </c>
      <c r="N249" s="384" t="s">
        <v>558</v>
      </c>
      <c r="O249" s="384"/>
    </row>
    <row r="250" spans="1:17" ht="15" customHeight="1">
      <c r="A250" s="459">
        <f t="shared" si="12"/>
        <v>245</v>
      </c>
      <c r="B250" s="443" t="s">
        <v>618</v>
      </c>
      <c r="C250" s="477" t="s">
        <v>619</v>
      </c>
      <c r="D250" s="399" t="s">
        <v>2526</v>
      </c>
      <c r="E250" s="392">
        <v>17</v>
      </c>
      <c r="F250" s="384">
        <v>23</v>
      </c>
      <c r="G250" s="384">
        <v>18</v>
      </c>
      <c r="H250" s="384">
        <v>25</v>
      </c>
      <c r="I250" s="384">
        <v>0</v>
      </c>
      <c r="J250" s="384">
        <f t="shared" si="11"/>
        <v>83</v>
      </c>
      <c r="K250" s="378" t="str">
        <f t="shared" si="10"/>
        <v>Tốt</v>
      </c>
      <c r="L250" s="459" t="s">
        <v>556</v>
      </c>
      <c r="M250" s="459" t="s">
        <v>557</v>
      </c>
      <c r="N250" s="384" t="s">
        <v>558</v>
      </c>
      <c r="O250" s="384"/>
    </row>
    <row r="251" spans="1:17" ht="15" customHeight="1">
      <c r="A251" s="459">
        <f t="shared" si="12"/>
        <v>246</v>
      </c>
      <c r="B251" s="443" t="s">
        <v>620</v>
      </c>
      <c r="C251" s="477" t="s">
        <v>621</v>
      </c>
      <c r="D251" s="399" t="s">
        <v>2526</v>
      </c>
      <c r="E251" s="392">
        <v>16</v>
      </c>
      <c r="F251" s="384">
        <v>21</v>
      </c>
      <c r="G251" s="384">
        <v>20</v>
      </c>
      <c r="H251" s="384">
        <v>25</v>
      </c>
      <c r="I251" s="384">
        <v>2</v>
      </c>
      <c r="J251" s="384">
        <f t="shared" si="11"/>
        <v>84</v>
      </c>
      <c r="K251" s="378" t="str">
        <f t="shared" si="10"/>
        <v>Tốt</v>
      </c>
      <c r="L251" s="459" t="s">
        <v>556</v>
      </c>
      <c r="M251" s="459" t="s">
        <v>557</v>
      </c>
      <c r="N251" s="384" t="s">
        <v>558</v>
      </c>
      <c r="O251" s="384"/>
    </row>
    <row r="252" spans="1:17" ht="15" customHeight="1">
      <c r="A252" s="459">
        <f t="shared" si="12"/>
        <v>247</v>
      </c>
      <c r="B252" s="443" t="s">
        <v>622</v>
      </c>
      <c r="C252" s="477" t="s">
        <v>623</v>
      </c>
      <c r="D252" s="399" t="s">
        <v>2526</v>
      </c>
      <c r="E252" s="392">
        <v>16</v>
      </c>
      <c r="F252" s="384">
        <v>23</v>
      </c>
      <c r="G252" s="384">
        <v>18</v>
      </c>
      <c r="H252" s="384">
        <v>25</v>
      </c>
      <c r="I252" s="384">
        <v>0</v>
      </c>
      <c r="J252" s="384">
        <f t="shared" si="11"/>
        <v>82</v>
      </c>
      <c r="K252" s="378" t="str">
        <f t="shared" si="10"/>
        <v>Tốt</v>
      </c>
      <c r="L252" s="459" t="s">
        <v>556</v>
      </c>
      <c r="M252" s="459" t="s">
        <v>557</v>
      </c>
      <c r="N252" s="384" t="s">
        <v>558</v>
      </c>
      <c r="O252" s="384"/>
    </row>
    <row r="253" spans="1:17" ht="15" customHeight="1">
      <c r="A253" s="459">
        <f t="shared" si="12"/>
        <v>248</v>
      </c>
      <c r="B253" s="443" t="s">
        <v>624</v>
      </c>
      <c r="C253" s="477" t="s">
        <v>625</v>
      </c>
      <c r="D253" s="399" t="s">
        <v>2526</v>
      </c>
      <c r="E253" s="392">
        <v>18</v>
      </c>
      <c r="F253" s="384">
        <v>18</v>
      </c>
      <c r="G253" s="384">
        <v>18</v>
      </c>
      <c r="H253" s="384">
        <v>24</v>
      </c>
      <c r="I253" s="384">
        <v>0</v>
      </c>
      <c r="J253" s="384">
        <f t="shared" si="11"/>
        <v>78</v>
      </c>
      <c r="K253" s="378" t="str">
        <f t="shared" si="10"/>
        <v>Khá</v>
      </c>
      <c r="L253" s="459" t="s">
        <v>556</v>
      </c>
      <c r="M253" s="459" t="s">
        <v>557</v>
      </c>
      <c r="N253" s="384" t="s">
        <v>558</v>
      </c>
      <c r="O253" s="384" t="s">
        <v>267</v>
      </c>
      <c r="Q253" s="447" t="s">
        <v>7</v>
      </c>
    </row>
    <row r="254" spans="1:17" ht="15" customHeight="1">
      <c r="A254" s="459">
        <f t="shared" si="12"/>
        <v>249</v>
      </c>
      <c r="B254" s="443" t="s">
        <v>626</v>
      </c>
      <c r="C254" s="477" t="s">
        <v>627</v>
      </c>
      <c r="D254" s="399" t="s">
        <v>2526</v>
      </c>
      <c r="E254" s="392">
        <v>17</v>
      </c>
      <c r="F254" s="384">
        <v>25</v>
      </c>
      <c r="G254" s="384">
        <v>18</v>
      </c>
      <c r="H254" s="384">
        <v>25</v>
      </c>
      <c r="I254" s="384">
        <v>0</v>
      </c>
      <c r="J254" s="384">
        <f t="shared" si="11"/>
        <v>85</v>
      </c>
      <c r="K254" s="378" t="str">
        <f t="shared" si="10"/>
        <v>Tốt</v>
      </c>
      <c r="L254" s="459" t="s">
        <v>556</v>
      </c>
      <c r="M254" s="459" t="s">
        <v>557</v>
      </c>
      <c r="N254" s="384" t="s">
        <v>558</v>
      </c>
      <c r="O254" s="384"/>
    </row>
    <row r="255" spans="1:17" ht="15" customHeight="1">
      <c r="A255" s="459">
        <f t="shared" si="12"/>
        <v>250</v>
      </c>
      <c r="B255" s="443" t="s">
        <v>628</v>
      </c>
      <c r="C255" s="477" t="s">
        <v>629</v>
      </c>
      <c r="D255" s="399" t="s">
        <v>2526</v>
      </c>
      <c r="E255" s="392">
        <v>14</v>
      </c>
      <c r="F255" s="384">
        <v>21</v>
      </c>
      <c r="G255" s="384">
        <v>18</v>
      </c>
      <c r="H255" s="384">
        <v>25</v>
      </c>
      <c r="I255" s="384">
        <v>0</v>
      </c>
      <c r="J255" s="384">
        <f t="shared" si="11"/>
        <v>78</v>
      </c>
      <c r="K255" s="378" t="str">
        <f t="shared" si="10"/>
        <v>Khá</v>
      </c>
      <c r="L255" s="459" t="s">
        <v>556</v>
      </c>
      <c r="M255" s="459" t="s">
        <v>557</v>
      </c>
      <c r="N255" s="384" t="s">
        <v>558</v>
      </c>
      <c r="O255" s="384" t="s">
        <v>267</v>
      </c>
    </row>
    <row r="256" spans="1:17" ht="15" customHeight="1">
      <c r="A256" s="459">
        <f t="shared" si="12"/>
        <v>251</v>
      </c>
      <c r="B256" s="443" t="s">
        <v>630</v>
      </c>
      <c r="C256" s="477" t="s">
        <v>631</v>
      </c>
      <c r="D256" s="399" t="s">
        <v>2526</v>
      </c>
      <c r="E256" s="392">
        <v>17</v>
      </c>
      <c r="F256" s="384">
        <v>15</v>
      </c>
      <c r="G256" s="384">
        <v>20</v>
      </c>
      <c r="H256" s="384">
        <v>25</v>
      </c>
      <c r="I256" s="384">
        <v>0</v>
      </c>
      <c r="J256" s="384">
        <f t="shared" si="11"/>
        <v>77</v>
      </c>
      <c r="K256" s="378" t="str">
        <f t="shared" si="10"/>
        <v>Khá</v>
      </c>
      <c r="L256" s="459" t="s">
        <v>556</v>
      </c>
      <c r="M256" s="459" t="s">
        <v>557</v>
      </c>
      <c r="N256" s="384" t="s">
        <v>558</v>
      </c>
      <c r="O256" s="384" t="s">
        <v>267</v>
      </c>
      <c r="Q256" s="459" t="s">
        <v>319</v>
      </c>
    </row>
    <row r="257" spans="1:17" ht="15" customHeight="1">
      <c r="A257" s="459">
        <f t="shared" si="12"/>
        <v>252</v>
      </c>
      <c r="B257" s="443" t="s">
        <v>632</v>
      </c>
      <c r="C257" s="477" t="s">
        <v>633</v>
      </c>
      <c r="D257" s="399" t="s">
        <v>2526</v>
      </c>
      <c r="E257" s="392">
        <v>16</v>
      </c>
      <c r="F257" s="384">
        <v>21</v>
      </c>
      <c r="G257" s="384">
        <v>18</v>
      </c>
      <c r="H257" s="384">
        <v>25</v>
      </c>
      <c r="I257" s="384">
        <v>0</v>
      </c>
      <c r="J257" s="384">
        <f t="shared" si="11"/>
        <v>80</v>
      </c>
      <c r="K257" s="378" t="str">
        <f t="shared" si="10"/>
        <v>Tốt</v>
      </c>
      <c r="L257" s="459" t="s">
        <v>556</v>
      </c>
      <c r="M257" s="459" t="s">
        <v>557</v>
      </c>
      <c r="N257" s="384" t="s">
        <v>558</v>
      </c>
      <c r="O257" s="384"/>
    </row>
    <row r="258" spans="1:17" ht="15" customHeight="1">
      <c r="A258" s="459">
        <f t="shared" si="12"/>
        <v>253</v>
      </c>
      <c r="B258" s="443" t="s">
        <v>634</v>
      </c>
      <c r="C258" s="477" t="s">
        <v>635</v>
      </c>
      <c r="D258" s="399" t="s">
        <v>2526</v>
      </c>
      <c r="E258" s="392">
        <v>14</v>
      </c>
      <c r="F258" s="384">
        <v>21</v>
      </c>
      <c r="G258" s="384">
        <v>18</v>
      </c>
      <c r="H258" s="384">
        <v>25</v>
      </c>
      <c r="I258" s="384">
        <v>0</v>
      </c>
      <c r="J258" s="384">
        <f t="shared" si="11"/>
        <v>78</v>
      </c>
      <c r="K258" s="378" t="str">
        <f t="shared" si="10"/>
        <v>Khá</v>
      </c>
      <c r="L258" s="459" t="s">
        <v>556</v>
      </c>
      <c r="M258" s="459" t="s">
        <v>557</v>
      </c>
      <c r="N258" s="384" t="s">
        <v>558</v>
      </c>
      <c r="O258" s="384"/>
    </row>
    <row r="259" spans="1:17" ht="15" customHeight="1">
      <c r="A259" s="459">
        <f t="shared" si="12"/>
        <v>254</v>
      </c>
      <c r="B259" s="443" t="s">
        <v>636</v>
      </c>
      <c r="C259" s="477" t="s">
        <v>637</v>
      </c>
      <c r="D259" s="399" t="s">
        <v>2526</v>
      </c>
      <c r="E259" s="392">
        <v>17</v>
      </c>
      <c r="F259" s="384">
        <v>15</v>
      </c>
      <c r="G259" s="384">
        <v>15</v>
      </c>
      <c r="H259" s="384">
        <v>17</v>
      </c>
      <c r="I259" s="384">
        <v>0</v>
      </c>
      <c r="J259" s="384">
        <f t="shared" si="11"/>
        <v>64</v>
      </c>
      <c r="K259" s="378" t="str">
        <f t="shared" si="10"/>
        <v>Trung bình</v>
      </c>
      <c r="L259" s="459" t="s">
        <v>556</v>
      </c>
      <c r="M259" s="459" t="s">
        <v>557</v>
      </c>
      <c r="N259" s="384" t="s">
        <v>558</v>
      </c>
      <c r="O259" s="420" t="s">
        <v>435</v>
      </c>
      <c r="Q259" s="470" t="s">
        <v>7</v>
      </c>
    </row>
    <row r="260" spans="1:17" ht="15" customHeight="1">
      <c r="A260" s="459">
        <f t="shared" si="12"/>
        <v>255</v>
      </c>
      <c r="B260" s="443" t="s">
        <v>638</v>
      </c>
      <c r="C260" s="477" t="s">
        <v>639</v>
      </c>
      <c r="D260" s="399" t="s">
        <v>2526</v>
      </c>
      <c r="E260" s="392">
        <v>18</v>
      </c>
      <c r="F260" s="384">
        <v>25</v>
      </c>
      <c r="G260" s="384">
        <v>18</v>
      </c>
      <c r="H260" s="384">
        <v>25</v>
      </c>
      <c r="I260" s="384">
        <v>0</v>
      </c>
      <c r="J260" s="384">
        <f t="shared" si="11"/>
        <v>86</v>
      </c>
      <c r="K260" s="378" t="str">
        <f t="shared" si="10"/>
        <v>Tốt</v>
      </c>
      <c r="L260" s="459" t="s">
        <v>556</v>
      </c>
      <c r="M260" s="459" t="s">
        <v>557</v>
      </c>
      <c r="N260" s="384" t="s">
        <v>558</v>
      </c>
      <c r="O260" s="384"/>
    </row>
    <row r="261" spans="1:17" ht="15" customHeight="1">
      <c r="A261" s="459">
        <f t="shared" si="12"/>
        <v>256</v>
      </c>
      <c r="B261" s="443" t="s">
        <v>640</v>
      </c>
      <c r="C261" s="477" t="s">
        <v>641</v>
      </c>
      <c r="D261" s="399" t="s">
        <v>2526</v>
      </c>
      <c r="E261" s="392">
        <v>16</v>
      </c>
      <c r="F261" s="384">
        <v>15</v>
      </c>
      <c r="G261" s="384">
        <v>18</v>
      </c>
      <c r="H261" s="384">
        <v>25</v>
      </c>
      <c r="I261" s="384">
        <v>0</v>
      </c>
      <c r="J261" s="384">
        <f t="shared" si="11"/>
        <v>74</v>
      </c>
      <c r="K261" s="378" t="str">
        <f t="shared" si="10"/>
        <v>Khá</v>
      </c>
      <c r="L261" s="459" t="s">
        <v>556</v>
      </c>
      <c r="M261" s="459" t="s">
        <v>557</v>
      </c>
      <c r="N261" s="384" t="s">
        <v>558</v>
      </c>
      <c r="O261" s="384" t="s">
        <v>267</v>
      </c>
      <c r="Q261" s="447" t="s">
        <v>7</v>
      </c>
    </row>
    <row r="262" spans="1:17" ht="15" customHeight="1">
      <c r="A262" s="459">
        <f t="shared" si="12"/>
        <v>257</v>
      </c>
      <c r="B262" s="443" t="s">
        <v>642</v>
      </c>
      <c r="C262" s="477" t="s">
        <v>643</v>
      </c>
      <c r="D262" s="399" t="s">
        <v>2526</v>
      </c>
      <c r="E262" s="392">
        <v>18</v>
      </c>
      <c r="F262" s="384">
        <v>23</v>
      </c>
      <c r="G262" s="384">
        <v>20</v>
      </c>
      <c r="H262" s="384">
        <v>25</v>
      </c>
      <c r="I262" s="384">
        <v>2</v>
      </c>
      <c r="J262" s="384">
        <f t="shared" si="11"/>
        <v>88</v>
      </c>
      <c r="K262" s="378" t="str">
        <f t="shared" ref="K262:K325" si="13">IF(J262&gt;=90,"Xuất sắc",IF(J262&gt;=80,"Tốt",IF(J262&gt;=65,"Khá",IF(J262&gt;=50,"Trung bình",IF(J262&gt;=35,"Yếu", "Kém")))))</f>
        <v>Tốt</v>
      </c>
      <c r="L262" s="459" t="s">
        <v>556</v>
      </c>
      <c r="M262" s="459" t="s">
        <v>557</v>
      </c>
      <c r="N262" s="384" t="s">
        <v>558</v>
      </c>
      <c r="O262" s="384"/>
    </row>
    <row r="263" spans="1:17" ht="15" customHeight="1">
      <c r="A263" s="459">
        <f t="shared" si="12"/>
        <v>258</v>
      </c>
      <c r="B263" s="443" t="s">
        <v>644</v>
      </c>
      <c r="C263" s="477" t="s">
        <v>645</v>
      </c>
      <c r="D263" s="399" t="s">
        <v>2526</v>
      </c>
      <c r="E263" s="392">
        <v>18</v>
      </c>
      <c r="F263" s="384">
        <v>25</v>
      </c>
      <c r="G263" s="384">
        <v>20</v>
      </c>
      <c r="H263" s="384">
        <v>25</v>
      </c>
      <c r="I263" s="384">
        <v>0</v>
      </c>
      <c r="J263" s="384">
        <f t="shared" ref="J263:J326" si="14">SUM(E263:I263)</f>
        <v>88</v>
      </c>
      <c r="K263" s="378" t="str">
        <f t="shared" si="13"/>
        <v>Tốt</v>
      </c>
      <c r="L263" s="459" t="s">
        <v>556</v>
      </c>
      <c r="M263" s="459" t="s">
        <v>557</v>
      </c>
      <c r="N263" s="384" t="s">
        <v>558</v>
      </c>
      <c r="O263" s="384"/>
    </row>
    <row r="264" spans="1:17" ht="15" customHeight="1">
      <c r="A264" s="459">
        <f t="shared" ref="A264:A327" si="15">+A263+1</f>
        <v>259</v>
      </c>
      <c r="B264" s="443" t="s">
        <v>646</v>
      </c>
      <c r="C264" s="477" t="s">
        <v>647</v>
      </c>
      <c r="D264" s="399" t="s">
        <v>2526</v>
      </c>
      <c r="E264" s="392">
        <v>18</v>
      </c>
      <c r="F264" s="384">
        <v>23</v>
      </c>
      <c r="G264" s="384">
        <v>20</v>
      </c>
      <c r="H264" s="384">
        <v>25</v>
      </c>
      <c r="I264" s="384">
        <v>2</v>
      </c>
      <c r="J264" s="384">
        <f t="shared" si="14"/>
        <v>88</v>
      </c>
      <c r="K264" s="378" t="str">
        <f t="shared" si="13"/>
        <v>Tốt</v>
      </c>
      <c r="L264" s="459" t="s">
        <v>556</v>
      </c>
      <c r="M264" s="459" t="s">
        <v>557</v>
      </c>
      <c r="N264" s="384" t="s">
        <v>558</v>
      </c>
      <c r="O264" s="384"/>
    </row>
    <row r="265" spans="1:17" ht="15" customHeight="1">
      <c r="A265" s="459">
        <f t="shared" si="15"/>
        <v>260</v>
      </c>
      <c r="B265" s="443" t="s">
        <v>648</v>
      </c>
      <c r="C265" s="477" t="s">
        <v>649</v>
      </c>
      <c r="D265" s="399" t="s">
        <v>2526</v>
      </c>
      <c r="E265" s="392">
        <v>17</v>
      </c>
      <c r="F265" s="384">
        <v>23</v>
      </c>
      <c r="G265" s="384">
        <v>18</v>
      </c>
      <c r="H265" s="384">
        <v>25</v>
      </c>
      <c r="I265" s="384">
        <v>0</v>
      </c>
      <c r="J265" s="384">
        <f t="shared" si="14"/>
        <v>83</v>
      </c>
      <c r="K265" s="378" t="str">
        <f t="shared" si="13"/>
        <v>Tốt</v>
      </c>
      <c r="L265" s="459" t="s">
        <v>556</v>
      </c>
      <c r="M265" s="459" t="s">
        <v>557</v>
      </c>
      <c r="N265" s="384" t="s">
        <v>558</v>
      </c>
      <c r="O265" s="384"/>
    </row>
    <row r="266" spans="1:17" ht="15" customHeight="1">
      <c r="A266" s="459">
        <f t="shared" si="15"/>
        <v>261</v>
      </c>
      <c r="B266" s="443" t="s">
        <v>650</v>
      </c>
      <c r="C266" s="477" t="s">
        <v>651</v>
      </c>
      <c r="D266" s="399" t="s">
        <v>2526</v>
      </c>
      <c r="E266" s="392">
        <v>16</v>
      </c>
      <c r="F266" s="384">
        <v>21</v>
      </c>
      <c r="G266" s="384">
        <v>15</v>
      </c>
      <c r="H266" s="384">
        <v>25</v>
      </c>
      <c r="I266" s="384">
        <v>0</v>
      </c>
      <c r="J266" s="384">
        <f t="shared" si="14"/>
        <v>77</v>
      </c>
      <c r="K266" s="378" t="str">
        <f t="shared" si="13"/>
        <v>Khá</v>
      </c>
      <c r="L266" s="459" t="s">
        <v>556</v>
      </c>
      <c r="M266" s="459" t="s">
        <v>557</v>
      </c>
      <c r="N266" s="384" t="s">
        <v>558</v>
      </c>
      <c r="O266" s="420" t="s">
        <v>435</v>
      </c>
    </row>
    <row r="267" spans="1:17" ht="15" customHeight="1">
      <c r="A267" s="459">
        <f t="shared" si="15"/>
        <v>262</v>
      </c>
      <c r="B267" s="443" t="s">
        <v>652</v>
      </c>
      <c r="C267" s="477" t="s">
        <v>653</v>
      </c>
      <c r="D267" s="399" t="s">
        <v>2526</v>
      </c>
      <c r="E267" s="392">
        <v>16</v>
      </c>
      <c r="F267" s="384">
        <v>21</v>
      </c>
      <c r="G267" s="384">
        <v>18</v>
      </c>
      <c r="H267" s="384">
        <v>25</v>
      </c>
      <c r="I267" s="384">
        <v>2</v>
      </c>
      <c r="J267" s="384">
        <f t="shared" si="14"/>
        <v>82</v>
      </c>
      <c r="K267" s="378" t="str">
        <f t="shared" si="13"/>
        <v>Tốt</v>
      </c>
      <c r="L267" s="459" t="s">
        <v>556</v>
      </c>
      <c r="M267" s="459" t="s">
        <v>557</v>
      </c>
      <c r="N267" s="384" t="s">
        <v>558</v>
      </c>
      <c r="O267" s="384"/>
    </row>
    <row r="268" spans="1:17" ht="15" customHeight="1">
      <c r="A268" s="459">
        <f t="shared" si="15"/>
        <v>263</v>
      </c>
      <c r="B268" s="443" t="s">
        <v>654</v>
      </c>
      <c r="C268" s="477" t="s">
        <v>655</v>
      </c>
      <c r="D268" s="399" t="s">
        <v>2526</v>
      </c>
      <c r="E268" s="392">
        <v>14</v>
      </c>
      <c r="F268" s="384">
        <v>23</v>
      </c>
      <c r="G268" s="384">
        <v>20</v>
      </c>
      <c r="H268" s="384">
        <v>25</v>
      </c>
      <c r="I268" s="384">
        <v>2</v>
      </c>
      <c r="J268" s="384">
        <f t="shared" si="14"/>
        <v>84</v>
      </c>
      <c r="K268" s="378" t="str">
        <f t="shared" si="13"/>
        <v>Tốt</v>
      </c>
      <c r="L268" s="459" t="s">
        <v>556</v>
      </c>
      <c r="M268" s="459" t="s">
        <v>557</v>
      </c>
      <c r="N268" s="384" t="s">
        <v>558</v>
      </c>
      <c r="O268" s="384"/>
    </row>
    <row r="269" spans="1:17" ht="15" customHeight="1">
      <c r="A269" s="459">
        <f t="shared" si="15"/>
        <v>264</v>
      </c>
      <c r="B269" s="443" t="s">
        <v>656</v>
      </c>
      <c r="C269" s="477" t="s">
        <v>657</v>
      </c>
      <c r="D269" s="399" t="s">
        <v>2526</v>
      </c>
      <c r="E269" s="392">
        <v>16</v>
      </c>
      <c r="F269" s="384">
        <v>15</v>
      </c>
      <c r="G269" s="384">
        <v>18</v>
      </c>
      <c r="H269" s="384">
        <v>25</v>
      </c>
      <c r="I269" s="384">
        <v>0</v>
      </c>
      <c r="J269" s="384">
        <f t="shared" si="14"/>
        <v>74</v>
      </c>
      <c r="K269" s="378" t="str">
        <f t="shared" si="13"/>
        <v>Khá</v>
      </c>
      <c r="L269" s="459" t="s">
        <v>556</v>
      </c>
      <c r="M269" s="459" t="s">
        <v>557</v>
      </c>
      <c r="N269" s="384" t="s">
        <v>558</v>
      </c>
      <c r="O269" s="384" t="s">
        <v>267</v>
      </c>
      <c r="Q269" s="447" t="s">
        <v>7</v>
      </c>
    </row>
    <row r="270" spans="1:17" ht="15" customHeight="1">
      <c r="A270" s="459">
        <f t="shared" si="15"/>
        <v>265</v>
      </c>
      <c r="B270" s="443" t="s">
        <v>658</v>
      </c>
      <c r="C270" s="477" t="s">
        <v>659</v>
      </c>
      <c r="D270" s="399" t="s">
        <v>2526</v>
      </c>
      <c r="E270" s="392">
        <v>14</v>
      </c>
      <c r="F270" s="384">
        <v>21</v>
      </c>
      <c r="G270" s="384">
        <v>20</v>
      </c>
      <c r="H270" s="384">
        <v>25</v>
      </c>
      <c r="I270" s="384">
        <v>2</v>
      </c>
      <c r="J270" s="384">
        <f t="shared" si="14"/>
        <v>82</v>
      </c>
      <c r="K270" s="378" t="str">
        <f t="shared" si="13"/>
        <v>Tốt</v>
      </c>
      <c r="L270" s="459" t="s">
        <v>556</v>
      </c>
      <c r="M270" s="459" t="s">
        <v>557</v>
      </c>
      <c r="N270" s="384" t="s">
        <v>558</v>
      </c>
      <c r="O270" s="384"/>
    </row>
    <row r="271" spans="1:17" ht="15" customHeight="1">
      <c r="A271" s="459">
        <f t="shared" si="15"/>
        <v>266</v>
      </c>
      <c r="B271" s="443" t="s">
        <v>660</v>
      </c>
      <c r="C271" s="477" t="s">
        <v>661</v>
      </c>
      <c r="D271" s="399" t="s">
        <v>2526</v>
      </c>
      <c r="E271" s="392">
        <v>17</v>
      </c>
      <c r="F271" s="384">
        <v>21</v>
      </c>
      <c r="G271" s="384">
        <v>18</v>
      </c>
      <c r="H271" s="384">
        <v>25</v>
      </c>
      <c r="I271" s="384">
        <v>0</v>
      </c>
      <c r="J271" s="384">
        <f t="shared" si="14"/>
        <v>81</v>
      </c>
      <c r="K271" s="378" t="str">
        <f t="shared" si="13"/>
        <v>Tốt</v>
      </c>
      <c r="L271" s="459" t="s">
        <v>556</v>
      </c>
      <c r="M271" s="459" t="s">
        <v>557</v>
      </c>
      <c r="N271" s="384" t="s">
        <v>558</v>
      </c>
      <c r="O271" s="384"/>
    </row>
    <row r="272" spans="1:17" ht="15" customHeight="1">
      <c r="A272" s="459">
        <f t="shared" si="15"/>
        <v>267</v>
      </c>
      <c r="B272" s="443" t="s">
        <v>662</v>
      </c>
      <c r="C272" s="477" t="s">
        <v>663</v>
      </c>
      <c r="D272" s="399" t="s">
        <v>2526</v>
      </c>
      <c r="E272" s="392">
        <v>12</v>
      </c>
      <c r="F272" s="384">
        <v>21</v>
      </c>
      <c r="G272" s="384">
        <v>18</v>
      </c>
      <c r="H272" s="384">
        <v>25</v>
      </c>
      <c r="I272" s="384">
        <v>0</v>
      </c>
      <c r="J272" s="384">
        <f t="shared" si="14"/>
        <v>76</v>
      </c>
      <c r="K272" s="378" t="str">
        <f t="shared" si="13"/>
        <v>Khá</v>
      </c>
      <c r="L272" s="459" t="s">
        <v>556</v>
      </c>
      <c r="M272" s="459" t="s">
        <v>557</v>
      </c>
      <c r="N272" s="384" t="s">
        <v>558</v>
      </c>
      <c r="O272" s="384" t="s">
        <v>267</v>
      </c>
    </row>
    <row r="273" spans="1:17" ht="15" customHeight="1">
      <c r="A273" s="459">
        <f t="shared" si="15"/>
        <v>268</v>
      </c>
      <c r="B273" s="443" t="s">
        <v>664</v>
      </c>
      <c r="C273" s="477" t="s">
        <v>665</v>
      </c>
      <c r="D273" s="399" t="s">
        <v>2526</v>
      </c>
      <c r="E273" s="392">
        <v>16</v>
      </c>
      <c r="F273" s="384">
        <v>23</v>
      </c>
      <c r="G273" s="384">
        <v>18</v>
      </c>
      <c r="H273" s="384">
        <v>25</v>
      </c>
      <c r="I273" s="384">
        <v>0</v>
      </c>
      <c r="J273" s="384">
        <f t="shared" si="14"/>
        <v>82</v>
      </c>
      <c r="K273" s="378" t="str">
        <f t="shared" si="13"/>
        <v>Tốt</v>
      </c>
      <c r="L273" s="459" t="s">
        <v>556</v>
      </c>
      <c r="M273" s="459" t="s">
        <v>557</v>
      </c>
      <c r="N273" s="384" t="s">
        <v>558</v>
      </c>
      <c r="O273" s="384"/>
    </row>
    <row r="274" spans="1:17" ht="15" customHeight="1">
      <c r="A274" s="459">
        <f t="shared" si="15"/>
        <v>269</v>
      </c>
      <c r="B274" s="443" t="s">
        <v>666</v>
      </c>
      <c r="C274" s="477" t="s">
        <v>667</v>
      </c>
      <c r="D274" s="399" t="s">
        <v>2526</v>
      </c>
      <c r="E274" s="392">
        <v>17</v>
      </c>
      <c r="F274" s="384">
        <v>21</v>
      </c>
      <c r="G274" s="384">
        <v>18</v>
      </c>
      <c r="H274" s="384">
        <v>25</v>
      </c>
      <c r="I274" s="384">
        <v>0</v>
      </c>
      <c r="J274" s="384">
        <f t="shared" si="14"/>
        <v>81</v>
      </c>
      <c r="K274" s="378" t="str">
        <f t="shared" si="13"/>
        <v>Tốt</v>
      </c>
      <c r="L274" s="459" t="s">
        <v>556</v>
      </c>
      <c r="M274" s="459" t="s">
        <v>557</v>
      </c>
      <c r="N274" s="384" t="s">
        <v>558</v>
      </c>
      <c r="O274" s="384"/>
    </row>
    <row r="275" spans="1:17" ht="15" customHeight="1">
      <c r="A275" s="459">
        <f t="shared" si="15"/>
        <v>270</v>
      </c>
      <c r="B275" s="443" t="s">
        <v>668</v>
      </c>
      <c r="C275" s="477" t="s">
        <v>669</v>
      </c>
      <c r="D275" s="399" t="s">
        <v>2526</v>
      </c>
      <c r="E275" s="392">
        <v>17</v>
      </c>
      <c r="F275" s="384">
        <v>19</v>
      </c>
      <c r="G275" s="384">
        <v>18</v>
      </c>
      <c r="H275" s="384">
        <v>25</v>
      </c>
      <c r="I275" s="384">
        <v>0</v>
      </c>
      <c r="J275" s="384">
        <f t="shared" si="14"/>
        <v>79</v>
      </c>
      <c r="K275" s="378" t="str">
        <f t="shared" si="13"/>
        <v>Khá</v>
      </c>
      <c r="L275" s="459" t="s">
        <v>556</v>
      </c>
      <c r="M275" s="459" t="s">
        <v>557</v>
      </c>
      <c r="N275" s="384" t="s">
        <v>558</v>
      </c>
      <c r="O275" s="384" t="s">
        <v>267</v>
      </c>
      <c r="Q275" s="447" t="s">
        <v>7</v>
      </c>
    </row>
    <row r="276" spans="1:17" ht="15" customHeight="1">
      <c r="A276" s="459">
        <f t="shared" si="15"/>
        <v>271</v>
      </c>
      <c r="B276" s="443" t="s">
        <v>670</v>
      </c>
      <c r="C276" s="477" t="s">
        <v>671</v>
      </c>
      <c r="D276" s="399" t="s">
        <v>2526</v>
      </c>
      <c r="E276" s="392">
        <v>17</v>
      </c>
      <c r="F276" s="384">
        <v>23</v>
      </c>
      <c r="G276" s="384">
        <v>20</v>
      </c>
      <c r="H276" s="384">
        <v>25</v>
      </c>
      <c r="I276" s="384">
        <v>2</v>
      </c>
      <c r="J276" s="384">
        <f t="shared" si="14"/>
        <v>87</v>
      </c>
      <c r="K276" s="378" t="str">
        <f t="shared" si="13"/>
        <v>Tốt</v>
      </c>
      <c r="L276" s="459" t="s">
        <v>556</v>
      </c>
      <c r="M276" s="459" t="s">
        <v>557</v>
      </c>
      <c r="N276" s="384" t="s">
        <v>558</v>
      </c>
      <c r="O276" s="384"/>
    </row>
    <row r="277" spans="1:17" ht="15" customHeight="1">
      <c r="A277" s="459">
        <f t="shared" si="15"/>
        <v>272</v>
      </c>
      <c r="B277" s="443" t="s">
        <v>672</v>
      </c>
      <c r="C277" s="477" t="s">
        <v>673</v>
      </c>
      <c r="D277" s="399" t="s">
        <v>2526</v>
      </c>
      <c r="E277" s="392">
        <v>14</v>
      </c>
      <c r="F277" s="384">
        <v>21</v>
      </c>
      <c r="G277" s="384">
        <v>18</v>
      </c>
      <c r="H277" s="384">
        <v>25</v>
      </c>
      <c r="I277" s="384">
        <v>0</v>
      </c>
      <c r="J277" s="384">
        <f t="shared" si="14"/>
        <v>78</v>
      </c>
      <c r="K277" s="378" t="str">
        <f t="shared" si="13"/>
        <v>Khá</v>
      </c>
      <c r="L277" s="459" t="s">
        <v>556</v>
      </c>
      <c r="M277" s="459" t="s">
        <v>557</v>
      </c>
      <c r="N277" s="384" t="s">
        <v>558</v>
      </c>
      <c r="O277" s="384"/>
    </row>
    <row r="278" spans="1:17" ht="15" customHeight="1">
      <c r="A278" s="459">
        <f t="shared" si="15"/>
        <v>273</v>
      </c>
      <c r="B278" s="443" t="s">
        <v>674</v>
      </c>
      <c r="C278" s="477" t="s">
        <v>675</v>
      </c>
      <c r="D278" s="399" t="s">
        <v>2526</v>
      </c>
      <c r="E278" s="392">
        <v>16</v>
      </c>
      <c r="F278" s="384">
        <v>15</v>
      </c>
      <c r="G278" s="384">
        <v>18</v>
      </c>
      <c r="H278" s="384">
        <v>15</v>
      </c>
      <c r="I278" s="384">
        <v>0</v>
      </c>
      <c r="J278" s="384">
        <f t="shared" si="14"/>
        <v>64</v>
      </c>
      <c r="K278" s="378" t="str">
        <f t="shared" si="13"/>
        <v>Trung bình</v>
      </c>
      <c r="L278" s="459" t="s">
        <v>556</v>
      </c>
      <c r="M278" s="459" t="s">
        <v>557</v>
      </c>
      <c r="N278" s="384" t="s">
        <v>558</v>
      </c>
      <c r="O278" s="420" t="s">
        <v>435</v>
      </c>
      <c r="Q278" s="470" t="s">
        <v>7</v>
      </c>
    </row>
    <row r="279" spans="1:17" ht="15" customHeight="1">
      <c r="A279" s="459">
        <f t="shared" si="15"/>
        <v>274</v>
      </c>
      <c r="B279" s="443" t="s">
        <v>676</v>
      </c>
      <c r="C279" s="477" t="s">
        <v>677</v>
      </c>
      <c r="D279" s="399" t="s">
        <v>2526</v>
      </c>
      <c r="E279" s="392">
        <v>17</v>
      </c>
      <c r="F279" s="384">
        <v>25</v>
      </c>
      <c r="G279" s="384">
        <v>18</v>
      </c>
      <c r="H279" s="384">
        <v>25</v>
      </c>
      <c r="I279" s="384">
        <v>0</v>
      </c>
      <c r="J279" s="384">
        <f t="shared" si="14"/>
        <v>85</v>
      </c>
      <c r="K279" s="378" t="str">
        <f t="shared" si="13"/>
        <v>Tốt</v>
      </c>
      <c r="L279" s="459" t="s">
        <v>556</v>
      </c>
      <c r="M279" s="459" t="s">
        <v>557</v>
      </c>
      <c r="N279" s="384" t="s">
        <v>558</v>
      </c>
      <c r="O279" s="384"/>
    </row>
    <row r="280" spans="1:17" ht="15" customHeight="1">
      <c r="A280" s="459">
        <f t="shared" si="15"/>
        <v>275</v>
      </c>
      <c r="B280" s="443" t="s">
        <v>678</v>
      </c>
      <c r="C280" s="477" t="s">
        <v>679</v>
      </c>
      <c r="D280" s="399" t="s">
        <v>2526</v>
      </c>
      <c r="E280" s="392">
        <v>17</v>
      </c>
      <c r="F280" s="384">
        <v>19</v>
      </c>
      <c r="G280" s="384">
        <v>18</v>
      </c>
      <c r="H280" s="384">
        <v>25</v>
      </c>
      <c r="I280" s="384">
        <v>0</v>
      </c>
      <c r="J280" s="384">
        <f t="shared" si="14"/>
        <v>79</v>
      </c>
      <c r="K280" s="378" t="str">
        <f t="shared" si="13"/>
        <v>Khá</v>
      </c>
      <c r="L280" s="459" t="s">
        <v>556</v>
      </c>
      <c r="M280" s="459" t="s">
        <v>557</v>
      </c>
      <c r="N280" s="384" t="s">
        <v>558</v>
      </c>
      <c r="O280" s="384" t="s">
        <v>267</v>
      </c>
      <c r="Q280" s="447" t="s">
        <v>7</v>
      </c>
    </row>
    <row r="281" spans="1:17" ht="15" customHeight="1">
      <c r="A281" s="459">
        <f t="shared" si="15"/>
        <v>276</v>
      </c>
      <c r="B281" s="443" t="s">
        <v>680</v>
      </c>
      <c r="C281" s="477" t="s">
        <v>681</v>
      </c>
      <c r="D281" s="399" t="s">
        <v>2526</v>
      </c>
      <c r="E281" s="392">
        <v>17</v>
      </c>
      <c r="F281" s="384">
        <v>18</v>
      </c>
      <c r="G281" s="384">
        <v>18</v>
      </c>
      <c r="H281" s="384">
        <v>25</v>
      </c>
      <c r="I281" s="384">
        <v>0</v>
      </c>
      <c r="J281" s="384">
        <f t="shared" si="14"/>
        <v>78</v>
      </c>
      <c r="K281" s="378" t="str">
        <f t="shared" si="13"/>
        <v>Khá</v>
      </c>
      <c r="L281" s="459" t="s">
        <v>556</v>
      </c>
      <c r="M281" s="459" t="s">
        <v>557</v>
      </c>
      <c r="N281" s="384" t="s">
        <v>558</v>
      </c>
      <c r="O281" s="384" t="s">
        <v>267</v>
      </c>
      <c r="Q281" s="447" t="s">
        <v>7</v>
      </c>
    </row>
    <row r="282" spans="1:17" ht="15" customHeight="1">
      <c r="A282" s="459">
        <f t="shared" si="15"/>
        <v>277</v>
      </c>
      <c r="B282" s="443" t="s">
        <v>682</v>
      </c>
      <c r="C282" s="477" t="s">
        <v>683</v>
      </c>
      <c r="D282" s="399" t="s">
        <v>2526</v>
      </c>
      <c r="E282" s="392">
        <v>16</v>
      </c>
      <c r="F282" s="384">
        <v>21</v>
      </c>
      <c r="G282" s="384">
        <v>18</v>
      </c>
      <c r="H282" s="384">
        <v>25</v>
      </c>
      <c r="I282" s="384">
        <v>0</v>
      </c>
      <c r="J282" s="384">
        <f t="shared" si="14"/>
        <v>80</v>
      </c>
      <c r="K282" s="378" t="str">
        <f t="shared" si="13"/>
        <v>Tốt</v>
      </c>
      <c r="L282" s="459" t="s">
        <v>556</v>
      </c>
      <c r="M282" s="459" t="s">
        <v>557</v>
      </c>
      <c r="N282" s="384" t="s">
        <v>558</v>
      </c>
      <c r="O282" s="384"/>
    </row>
    <row r="283" spans="1:17" ht="15" customHeight="1">
      <c r="A283" s="459">
        <f t="shared" si="15"/>
        <v>278</v>
      </c>
      <c r="B283" s="443" t="s">
        <v>684</v>
      </c>
      <c r="C283" s="477" t="s">
        <v>685</v>
      </c>
      <c r="D283" s="399" t="s">
        <v>2526</v>
      </c>
      <c r="E283" s="392">
        <v>14</v>
      </c>
      <c r="F283" s="384">
        <v>21</v>
      </c>
      <c r="G283" s="384">
        <v>18</v>
      </c>
      <c r="H283" s="384">
        <v>25</v>
      </c>
      <c r="I283" s="384">
        <v>0</v>
      </c>
      <c r="J283" s="384">
        <f t="shared" si="14"/>
        <v>78</v>
      </c>
      <c r="K283" s="378" t="str">
        <f t="shared" si="13"/>
        <v>Khá</v>
      </c>
      <c r="L283" s="459" t="s">
        <v>556</v>
      </c>
      <c r="M283" s="459" t="s">
        <v>557</v>
      </c>
      <c r="N283" s="384" t="s">
        <v>558</v>
      </c>
      <c r="O283" s="420" t="s">
        <v>435</v>
      </c>
    </row>
    <row r="284" spans="1:17" ht="15" customHeight="1">
      <c r="A284" s="459">
        <f t="shared" si="15"/>
        <v>279</v>
      </c>
      <c r="B284" s="443" t="s">
        <v>686</v>
      </c>
      <c r="C284" s="477" t="s">
        <v>687</v>
      </c>
      <c r="D284" s="399" t="s">
        <v>2526</v>
      </c>
      <c r="E284" s="392">
        <v>14</v>
      </c>
      <c r="F284" s="384">
        <v>21</v>
      </c>
      <c r="G284" s="384">
        <v>18</v>
      </c>
      <c r="H284" s="384">
        <v>25</v>
      </c>
      <c r="I284" s="384">
        <v>0</v>
      </c>
      <c r="J284" s="384">
        <f t="shared" si="14"/>
        <v>78</v>
      </c>
      <c r="K284" s="378" t="str">
        <f t="shared" si="13"/>
        <v>Khá</v>
      </c>
      <c r="L284" s="459" t="s">
        <v>556</v>
      </c>
      <c r="M284" s="459" t="s">
        <v>557</v>
      </c>
      <c r="N284" s="384" t="s">
        <v>558</v>
      </c>
      <c r="O284" s="384" t="s">
        <v>267</v>
      </c>
    </row>
    <row r="285" spans="1:17" ht="15" customHeight="1">
      <c r="A285" s="459">
        <f t="shared" si="15"/>
        <v>280</v>
      </c>
      <c r="B285" s="443" t="s">
        <v>688</v>
      </c>
      <c r="C285" s="477" t="s">
        <v>689</v>
      </c>
      <c r="D285" s="399" t="s">
        <v>2526</v>
      </c>
      <c r="E285" s="392">
        <v>16</v>
      </c>
      <c r="F285" s="384">
        <v>21</v>
      </c>
      <c r="G285" s="384">
        <v>18</v>
      </c>
      <c r="H285" s="384">
        <v>25</v>
      </c>
      <c r="I285" s="384">
        <v>0</v>
      </c>
      <c r="J285" s="384">
        <f t="shared" si="14"/>
        <v>80</v>
      </c>
      <c r="K285" s="378" t="str">
        <f t="shared" si="13"/>
        <v>Tốt</v>
      </c>
      <c r="L285" s="459" t="s">
        <v>556</v>
      </c>
      <c r="M285" s="459" t="s">
        <v>557</v>
      </c>
      <c r="N285" s="384" t="s">
        <v>558</v>
      </c>
      <c r="O285" s="384"/>
    </row>
    <row r="286" spans="1:17" ht="15" customHeight="1">
      <c r="A286" s="459">
        <f t="shared" si="15"/>
        <v>281</v>
      </c>
      <c r="B286" s="443" t="s">
        <v>690</v>
      </c>
      <c r="C286" s="477" t="s">
        <v>691</v>
      </c>
      <c r="D286" s="399" t="s">
        <v>2526</v>
      </c>
      <c r="E286" s="392">
        <v>17</v>
      </c>
      <c r="F286" s="384">
        <v>15</v>
      </c>
      <c r="G286" s="384">
        <v>15</v>
      </c>
      <c r="H286" s="384">
        <v>17</v>
      </c>
      <c r="I286" s="384">
        <v>0</v>
      </c>
      <c r="J286" s="384">
        <f t="shared" si="14"/>
        <v>64</v>
      </c>
      <c r="K286" s="378" t="str">
        <f t="shared" si="13"/>
        <v>Trung bình</v>
      </c>
      <c r="L286" s="459" t="s">
        <v>556</v>
      </c>
      <c r="M286" s="459" t="s">
        <v>557</v>
      </c>
      <c r="N286" s="384" t="s">
        <v>558</v>
      </c>
      <c r="O286" s="420" t="s">
        <v>435</v>
      </c>
      <c r="Q286" s="470" t="s">
        <v>7</v>
      </c>
    </row>
    <row r="287" spans="1:17" ht="15" customHeight="1">
      <c r="A287" s="459">
        <f t="shared" si="15"/>
        <v>282</v>
      </c>
      <c r="B287" s="443" t="s">
        <v>692</v>
      </c>
      <c r="C287" s="477" t="s">
        <v>693</v>
      </c>
      <c r="D287" s="399" t="s">
        <v>2526</v>
      </c>
      <c r="E287" s="392">
        <v>16</v>
      </c>
      <c r="F287" s="384">
        <v>23</v>
      </c>
      <c r="G287" s="384">
        <v>18</v>
      </c>
      <c r="H287" s="384">
        <v>25</v>
      </c>
      <c r="I287" s="384">
        <v>0</v>
      </c>
      <c r="J287" s="384">
        <f t="shared" si="14"/>
        <v>82</v>
      </c>
      <c r="K287" s="378" t="str">
        <f t="shared" si="13"/>
        <v>Tốt</v>
      </c>
      <c r="L287" s="459" t="s">
        <v>556</v>
      </c>
      <c r="M287" s="459" t="s">
        <v>557</v>
      </c>
      <c r="N287" s="384" t="s">
        <v>558</v>
      </c>
      <c r="O287" s="384"/>
    </row>
    <row r="288" spans="1:17" ht="15" customHeight="1">
      <c r="A288" s="459">
        <f t="shared" si="15"/>
        <v>283</v>
      </c>
      <c r="B288" s="443" t="s">
        <v>694</v>
      </c>
      <c r="C288" s="477" t="s">
        <v>695</v>
      </c>
      <c r="D288" s="399" t="s">
        <v>2526</v>
      </c>
      <c r="E288" s="392">
        <v>16</v>
      </c>
      <c r="F288" s="384">
        <v>15</v>
      </c>
      <c r="G288" s="384">
        <v>18</v>
      </c>
      <c r="H288" s="384">
        <v>15</v>
      </c>
      <c r="I288" s="384">
        <v>0</v>
      </c>
      <c r="J288" s="384">
        <f t="shared" si="14"/>
        <v>64</v>
      </c>
      <c r="K288" s="378" t="str">
        <f t="shared" si="13"/>
        <v>Trung bình</v>
      </c>
      <c r="L288" s="459" t="s">
        <v>556</v>
      </c>
      <c r="M288" s="459" t="s">
        <v>557</v>
      </c>
      <c r="N288" s="384" t="s">
        <v>558</v>
      </c>
      <c r="O288" s="420" t="s">
        <v>435</v>
      </c>
      <c r="Q288" s="470" t="s">
        <v>7</v>
      </c>
    </row>
    <row r="289" spans="1:17" s="481" customFormat="1" ht="15" customHeight="1">
      <c r="A289" s="459">
        <f t="shared" si="15"/>
        <v>284</v>
      </c>
      <c r="B289" s="444" t="s">
        <v>696</v>
      </c>
      <c r="C289" s="479" t="s">
        <v>697</v>
      </c>
      <c r="D289" s="128" t="s">
        <v>698</v>
      </c>
      <c r="E289" s="480">
        <v>15</v>
      </c>
      <c r="F289" s="480">
        <v>20</v>
      </c>
      <c r="G289" s="480">
        <v>20</v>
      </c>
      <c r="H289" s="480">
        <v>22</v>
      </c>
      <c r="I289" s="480">
        <v>0</v>
      </c>
      <c r="J289" s="384">
        <f t="shared" si="14"/>
        <v>77</v>
      </c>
      <c r="K289" s="378" t="str">
        <f t="shared" si="13"/>
        <v>Khá</v>
      </c>
      <c r="L289" s="480" t="s">
        <v>700</v>
      </c>
      <c r="M289" s="478" t="s">
        <v>701</v>
      </c>
      <c r="N289" s="420" t="s">
        <v>558</v>
      </c>
      <c r="O289" s="420" t="s">
        <v>435</v>
      </c>
    </row>
    <row r="290" spans="1:17" ht="15" customHeight="1">
      <c r="A290" s="459">
        <f t="shared" si="15"/>
        <v>285</v>
      </c>
      <c r="B290" s="443" t="s">
        <v>702</v>
      </c>
      <c r="C290" s="482" t="s">
        <v>703</v>
      </c>
      <c r="D290" s="124" t="s">
        <v>698</v>
      </c>
      <c r="E290" s="395">
        <v>15</v>
      </c>
      <c r="F290" s="395">
        <v>20</v>
      </c>
      <c r="G290" s="395">
        <v>20</v>
      </c>
      <c r="H290" s="395">
        <v>22</v>
      </c>
      <c r="I290" s="395">
        <v>0</v>
      </c>
      <c r="J290" s="384">
        <f t="shared" si="14"/>
        <v>77</v>
      </c>
      <c r="K290" s="378" t="str">
        <f t="shared" si="13"/>
        <v>Khá</v>
      </c>
      <c r="L290" s="395" t="s">
        <v>700</v>
      </c>
      <c r="M290" s="459" t="s">
        <v>701</v>
      </c>
      <c r="N290" s="384" t="s">
        <v>558</v>
      </c>
      <c r="O290" s="384"/>
    </row>
    <row r="291" spans="1:17" ht="15" customHeight="1">
      <c r="A291" s="459">
        <f t="shared" si="15"/>
        <v>286</v>
      </c>
      <c r="B291" s="443" t="s">
        <v>704</v>
      </c>
      <c r="C291" s="482" t="s">
        <v>705</v>
      </c>
      <c r="D291" s="124" t="s">
        <v>698</v>
      </c>
      <c r="E291" s="395">
        <v>20</v>
      </c>
      <c r="F291" s="395">
        <v>25</v>
      </c>
      <c r="G291" s="395">
        <v>20</v>
      </c>
      <c r="H291" s="395">
        <v>22</v>
      </c>
      <c r="I291" s="395">
        <v>0</v>
      </c>
      <c r="J291" s="384">
        <f t="shared" si="14"/>
        <v>87</v>
      </c>
      <c r="K291" s="378" t="str">
        <f t="shared" si="13"/>
        <v>Tốt</v>
      </c>
      <c r="L291" s="395" t="s">
        <v>700</v>
      </c>
      <c r="M291" s="459" t="s">
        <v>701</v>
      </c>
      <c r="N291" s="384" t="s">
        <v>558</v>
      </c>
      <c r="O291" s="384"/>
    </row>
    <row r="292" spans="1:17" ht="15" customHeight="1">
      <c r="A292" s="459">
        <f t="shared" si="15"/>
        <v>287</v>
      </c>
      <c r="B292" s="443" t="s">
        <v>706</v>
      </c>
      <c r="C292" s="482" t="s">
        <v>707</v>
      </c>
      <c r="D292" s="124" t="s">
        <v>698</v>
      </c>
      <c r="E292" s="395">
        <v>20</v>
      </c>
      <c r="F292" s="395">
        <v>25</v>
      </c>
      <c r="G292" s="395">
        <v>20</v>
      </c>
      <c r="H292" s="395">
        <v>25</v>
      </c>
      <c r="I292" s="395">
        <v>5</v>
      </c>
      <c r="J292" s="384">
        <f t="shared" si="14"/>
        <v>95</v>
      </c>
      <c r="K292" s="378" t="str">
        <f t="shared" si="13"/>
        <v>Xuất sắc</v>
      </c>
      <c r="L292" s="395" t="s">
        <v>700</v>
      </c>
      <c r="M292" s="459" t="s">
        <v>701</v>
      </c>
      <c r="N292" s="384" t="s">
        <v>558</v>
      </c>
      <c r="O292" s="384"/>
    </row>
    <row r="293" spans="1:17" ht="15" customHeight="1">
      <c r="A293" s="459">
        <f t="shared" si="15"/>
        <v>288</v>
      </c>
      <c r="B293" s="443" t="s">
        <v>708</v>
      </c>
      <c r="C293" s="482" t="s">
        <v>709</v>
      </c>
      <c r="D293" s="124" t="s">
        <v>698</v>
      </c>
      <c r="E293" s="395">
        <v>20</v>
      </c>
      <c r="F293" s="395">
        <v>25</v>
      </c>
      <c r="G293" s="395">
        <v>20</v>
      </c>
      <c r="H293" s="395">
        <v>25</v>
      </c>
      <c r="I293" s="395">
        <v>5</v>
      </c>
      <c r="J293" s="384">
        <f t="shared" si="14"/>
        <v>95</v>
      </c>
      <c r="K293" s="378" t="str">
        <f t="shared" si="13"/>
        <v>Xuất sắc</v>
      </c>
      <c r="L293" s="395" t="s">
        <v>700</v>
      </c>
      <c r="M293" s="459" t="s">
        <v>701</v>
      </c>
      <c r="N293" s="384" t="s">
        <v>558</v>
      </c>
      <c r="O293" s="384"/>
    </row>
    <row r="294" spans="1:17" ht="15" customHeight="1">
      <c r="A294" s="459">
        <f t="shared" si="15"/>
        <v>289</v>
      </c>
      <c r="B294" s="443" t="s">
        <v>710</v>
      </c>
      <c r="C294" s="482" t="s">
        <v>711</v>
      </c>
      <c r="D294" s="124" t="s">
        <v>698</v>
      </c>
      <c r="E294" s="395">
        <v>20</v>
      </c>
      <c r="F294" s="395">
        <v>20</v>
      </c>
      <c r="G294" s="395">
        <v>20</v>
      </c>
      <c r="H294" s="395">
        <v>22</v>
      </c>
      <c r="I294" s="395">
        <v>0</v>
      </c>
      <c r="J294" s="384">
        <f t="shared" si="14"/>
        <v>82</v>
      </c>
      <c r="K294" s="378" t="str">
        <f t="shared" si="13"/>
        <v>Tốt</v>
      </c>
      <c r="L294" s="395" t="s">
        <v>700</v>
      </c>
      <c r="M294" s="459" t="s">
        <v>701</v>
      </c>
      <c r="N294" s="384" t="s">
        <v>558</v>
      </c>
      <c r="O294" s="384"/>
    </row>
    <row r="295" spans="1:17" ht="15" customHeight="1">
      <c r="A295" s="459">
        <f t="shared" si="15"/>
        <v>290</v>
      </c>
      <c r="B295" s="443" t="s">
        <v>712</v>
      </c>
      <c r="C295" s="482" t="s">
        <v>713</v>
      </c>
      <c r="D295" s="124" t="s">
        <v>698</v>
      </c>
      <c r="E295" s="395">
        <v>20</v>
      </c>
      <c r="F295" s="395">
        <v>25</v>
      </c>
      <c r="G295" s="395">
        <v>20</v>
      </c>
      <c r="H295" s="395">
        <v>22</v>
      </c>
      <c r="I295" s="395">
        <v>0</v>
      </c>
      <c r="J295" s="384">
        <f t="shared" si="14"/>
        <v>87</v>
      </c>
      <c r="K295" s="378" t="str">
        <f t="shared" si="13"/>
        <v>Tốt</v>
      </c>
      <c r="L295" s="395" t="s">
        <v>700</v>
      </c>
      <c r="M295" s="459" t="s">
        <v>701</v>
      </c>
      <c r="N295" s="384" t="s">
        <v>558</v>
      </c>
      <c r="O295" s="384"/>
    </row>
    <row r="296" spans="1:17" ht="15" customHeight="1">
      <c r="A296" s="459">
        <f t="shared" si="15"/>
        <v>291</v>
      </c>
      <c r="B296" s="443" t="s">
        <v>714</v>
      </c>
      <c r="C296" s="482" t="s">
        <v>715</v>
      </c>
      <c r="D296" s="124" t="s">
        <v>698</v>
      </c>
      <c r="E296" s="395">
        <v>20</v>
      </c>
      <c r="F296" s="395">
        <v>25</v>
      </c>
      <c r="G296" s="395">
        <v>20</v>
      </c>
      <c r="H296" s="395">
        <v>22</v>
      </c>
      <c r="I296" s="395">
        <v>0</v>
      </c>
      <c r="J296" s="384">
        <f t="shared" si="14"/>
        <v>87</v>
      </c>
      <c r="K296" s="378" t="str">
        <f t="shared" si="13"/>
        <v>Tốt</v>
      </c>
      <c r="L296" s="395" t="s">
        <v>700</v>
      </c>
      <c r="M296" s="459" t="s">
        <v>701</v>
      </c>
      <c r="N296" s="384" t="s">
        <v>558</v>
      </c>
      <c r="O296" s="384"/>
    </row>
    <row r="297" spans="1:17" s="481" customFormat="1" ht="15" customHeight="1">
      <c r="A297" s="459">
        <f t="shared" si="15"/>
        <v>292</v>
      </c>
      <c r="B297" s="444" t="s">
        <v>716</v>
      </c>
      <c r="C297" s="479" t="s">
        <v>717</v>
      </c>
      <c r="D297" s="128" t="s">
        <v>698</v>
      </c>
      <c r="E297" s="392">
        <v>17</v>
      </c>
      <c r="F297" s="384">
        <v>15</v>
      </c>
      <c r="G297" s="384">
        <v>15</v>
      </c>
      <c r="H297" s="384">
        <v>17</v>
      </c>
      <c r="I297" s="384">
        <v>0</v>
      </c>
      <c r="J297" s="384">
        <f t="shared" si="14"/>
        <v>64</v>
      </c>
      <c r="K297" s="378" t="str">
        <f t="shared" si="13"/>
        <v>Trung bình</v>
      </c>
      <c r="L297" s="480" t="s">
        <v>700</v>
      </c>
      <c r="M297" s="478" t="s">
        <v>701</v>
      </c>
      <c r="N297" s="420" t="s">
        <v>558</v>
      </c>
      <c r="O297" s="420" t="s">
        <v>435</v>
      </c>
      <c r="Q297" s="470" t="s">
        <v>7</v>
      </c>
    </row>
    <row r="298" spans="1:17" ht="15" customHeight="1">
      <c r="A298" s="459">
        <f t="shared" si="15"/>
        <v>293</v>
      </c>
      <c r="B298" s="443" t="s">
        <v>718</v>
      </c>
      <c r="C298" s="482" t="s">
        <v>719</v>
      </c>
      <c r="D298" s="124" t="s">
        <v>698</v>
      </c>
      <c r="E298" s="395">
        <v>20</v>
      </c>
      <c r="F298" s="395">
        <v>20</v>
      </c>
      <c r="G298" s="395">
        <v>20</v>
      </c>
      <c r="H298" s="395">
        <v>20</v>
      </c>
      <c r="I298" s="395">
        <v>0</v>
      </c>
      <c r="J298" s="384">
        <f t="shared" si="14"/>
        <v>80</v>
      </c>
      <c r="K298" s="378" t="str">
        <f t="shared" si="13"/>
        <v>Tốt</v>
      </c>
      <c r="L298" s="395" t="s">
        <v>700</v>
      </c>
      <c r="M298" s="459" t="s">
        <v>701</v>
      </c>
      <c r="N298" s="384" t="s">
        <v>558</v>
      </c>
      <c r="O298" s="384"/>
    </row>
    <row r="299" spans="1:17" ht="15" customHeight="1">
      <c r="A299" s="459">
        <f t="shared" si="15"/>
        <v>294</v>
      </c>
      <c r="B299" s="443" t="s">
        <v>720</v>
      </c>
      <c r="C299" s="482" t="s">
        <v>721</v>
      </c>
      <c r="D299" s="124" t="s">
        <v>698</v>
      </c>
      <c r="E299" s="392">
        <v>17</v>
      </c>
      <c r="F299" s="384">
        <v>15</v>
      </c>
      <c r="G299" s="384">
        <v>15</v>
      </c>
      <c r="H299" s="384">
        <v>17</v>
      </c>
      <c r="I299" s="384">
        <v>0</v>
      </c>
      <c r="J299" s="384">
        <f t="shared" si="14"/>
        <v>64</v>
      </c>
      <c r="K299" s="378" t="str">
        <f t="shared" si="13"/>
        <v>Trung bình</v>
      </c>
      <c r="L299" s="395" t="s">
        <v>700</v>
      </c>
      <c r="M299" s="459" t="s">
        <v>701</v>
      </c>
      <c r="N299" s="384" t="s">
        <v>558</v>
      </c>
      <c r="O299" s="420" t="s">
        <v>435</v>
      </c>
      <c r="Q299" s="470" t="s">
        <v>7</v>
      </c>
    </row>
    <row r="300" spans="1:17" ht="15" customHeight="1">
      <c r="A300" s="459">
        <f t="shared" si="15"/>
        <v>295</v>
      </c>
      <c r="B300" s="443" t="s">
        <v>722</v>
      </c>
      <c r="C300" s="482" t="s">
        <v>723</v>
      </c>
      <c r="D300" s="124" t="s">
        <v>698</v>
      </c>
      <c r="E300" s="395">
        <v>20</v>
      </c>
      <c r="F300" s="395">
        <v>15</v>
      </c>
      <c r="G300" s="395">
        <v>20</v>
      </c>
      <c r="H300" s="395">
        <v>22</v>
      </c>
      <c r="I300" s="395">
        <v>0</v>
      </c>
      <c r="J300" s="384">
        <f t="shared" si="14"/>
        <v>77</v>
      </c>
      <c r="K300" s="378" t="str">
        <f t="shared" si="13"/>
        <v>Khá</v>
      </c>
      <c r="L300" s="395" t="s">
        <v>700</v>
      </c>
      <c r="M300" s="459" t="s">
        <v>701</v>
      </c>
      <c r="N300" s="384" t="s">
        <v>558</v>
      </c>
      <c r="O300" s="384" t="s">
        <v>267</v>
      </c>
      <c r="Q300" s="447" t="s">
        <v>7</v>
      </c>
    </row>
    <row r="301" spans="1:17" ht="15" customHeight="1">
      <c r="A301" s="459">
        <f t="shared" si="15"/>
        <v>296</v>
      </c>
      <c r="B301" s="443" t="s">
        <v>724</v>
      </c>
      <c r="C301" s="482" t="s">
        <v>725</v>
      </c>
      <c r="D301" s="124" t="s">
        <v>698</v>
      </c>
      <c r="E301" s="395">
        <v>20</v>
      </c>
      <c r="F301" s="395">
        <v>25</v>
      </c>
      <c r="G301" s="395">
        <v>20</v>
      </c>
      <c r="H301" s="395">
        <v>25</v>
      </c>
      <c r="I301" s="395">
        <v>5</v>
      </c>
      <c r="J301" s="384">
        <f t="shared" si="14"/>
        <v>95</v>
      </c>
      <c r="K301" s="378" t="str">
        <f t="shared" si="13"/>
        <v>Xuất sắc</v>
      </c>
      <c r="L301" s="395" t="s">
        <v>700</v>
      </c>
      <c r="M301" s="459" t="s">
        <v>701</v>
      </c>
      <c r="N301" s="384" t="s">
        <v>558</v>
      </c>
      <c r="O301" s="384"/>
    </row>
    <row r="302" spans="1:17" ht="15" customHeight="1">
      <c r="A302" s="459">
        <f t="shared" si="15"/>
        <v>297</v>
      </c>
      <c r="B302" s="443" t="s">
        <v>726</v>
      </c>
      <c r="C302" s="482" t="s">
        <v>727</v>
      </c>
      <c r="D302" s="124" t="s">
        <v>698</v>
      </c>
      <c r="E302" s="395">
        <v>18</v>
      </c>
      <c r="F302" s="395">
        <v>20</v>
      </c>
      <c r="G302" s="395">
        <v>20</v>
      </c>
      <c r="H302" s="395">
        <v>22</v>
      </c>
      <c r="I302" s="395">
        <v>0</v>
      </c>
      <c r="J302" s="384">
        <f t="shared" si="14"/>
        <v>80</v>
      </c>
      <c r="K302" s="378" t="str">
        <f t="shared" si="13"/>
        <v>Tốt</v>
      </c>
      <c r="L302" s="395" t="s">
        <v>700</v>
      </c>
      <c r="M302" s="459" t="s">
        <v>701</v>
      </c>
      <c r="N302" s="384" t="s">
        <v>558</v>
      </c>
      <c r="O302" s="384"/>
    </row>
    <row r="303" spans="1:17" ht="15" customHeight="1">
      <c r="A303" s="459">
        <f t="shared" si="15"/>
        <v>298</v>
      </c>
      <c r="B303" s="443" t="s">
        <v>728</v>
      </c>
      <c r="C303" s="482" t="s">
        <v>729</v>
      </c>
      <c r="D303" s="124" t="s">
        <v>698</v>
      </c>
      <c r="E303" s="395">
        <v>20</v>
      </c>
      <c r="F303" s="395">
        <v>25</v>
      </c>
      <c r="G303" s="395">
        <v>20</v>
      </c>
      <c r="H303" s="395">
        <v>22</v>
      </c>
      <c r="I303" s="395">
        <v>0</v>
      </c>
      <c r="J303" s="384">
        <f t="shared" si="14"/>
        <v>87</v>
      </c>
      <c r="K303" s="378" t="str">
        <f t="shared" si="13"/>
        <v>Tốt</v>
      </c>
      <c r="L303" s="395" t="s">
        <v>700</v>
      </c>
      <c r="M303" s="459" t="s">
        <v>701</v>
      </c>
      <c r="N303" s="384" t="s">
        <v>558</v>
      </c>
      <c r="O303" s="384"/>
    </row>
    <row r="304" spans="1:17" ht="15" customHeight="1">
      <c r="A304" s="459">
        <f t="shared" si="15"/>
        <v>299</v>
      </c>
      <c r="B304" s="443" t="s">
        <v>730</v>
      </c>
      <c r="C304" s="482" t="s">
        <v>731</v>
      </c>
      <c r="D304" s="124" t="s">
        <v>698</v>
      </c>
      <c r="E304" s="395">
        <v>20</v>
      </c>
      <c r="F304" s="395">
        <v>25</v>
      </c>
      <c r="G304" s="395">
        <v>20</v>
      </c>
      <c r="H304" s="395">
        <v>22</v>
      </c>
      <c r="I304" s="395">
        <v>0</v>
      </c>
      <c r="J304" s="384">
        <f t="shared" si="14"/>
        <v>87</v>
      </c>
      <c r="K304" s="378" t="str">
        <f t="shared" si="13"/>
        <v>Tốt</v>
      </c>
      <c r="L304" s="395" t="s">
        <v>700</v>
      </c>
      <c r="M304" s="459" t="s">
        <v>701</v>
      </c>
      <c r="N304" s="384" t="s">
        <v>558</v>
      </c>
      <c r="O304" s="384"/>
    </row>
    <row r="305" spans="1:15" ht="15" customHeight="1">
      <c r="A305" s="459">
        <f t="shared" si="15"/>
        <v>300</v>
      </c>
      <c r="B305" s="444" t="s">
        <v>732</v>
      </c>
      <c r="C305" s="479" t="s">
        <v>282</v>
      </c>
      <c r="D305" s="124" t="s">
        <v>698</v>
      </c>
      <c r="E305" s="480">
        <v>15</v>
      </c>
      <c r="F305" s="480">
        <v>15</v>
      </c>
      <c r="G305" s="480">
        <v>15</v>
      </c>
      <c r="H305" s="480">
        <v>15</v>
      </c>
      <c r="I305" s="480">
        <v>0</v>
      </c>
      <c r="J305" s="384">
        <f t="shared" si="14"/>
        <v>60</v>
      </c>
      <c r="K305" s="378" t="str">
        <f t="shared" si="13"/>
        <v>Trung bình</v>
      </c>
      <c r="L305" s="395" t="s">
        <v>700</v>
      </c>
      <c r="M305" s="459" t="s">
        <v>701</v>
      </c>
      <c r="N305" s="384" t="s">
        <v>558</v>
      </c>
      <c r="O305" s="384"/>
    </row>
    <row r="306" spans="1:15" ht="15" customHeight="1">
      <c r="A306" s="459">
        <f t="shared" si="15"/>
        <v>301</v>
      </c>
      <c r="B306" s="443" t="s">
        <v>734</v>
      </c>
      <c r="C306" s="482" t="s">
        <v>735</v>
      </c>
      <c r="D306" s="124" t="s">
        <v>698</v>
      </c>
      <c r="E306" s="395">
        <v>20</v>
      </c>
      <c r="F306" s="395">
        <v>25</v>
      </c>
      <c r="G306" s="395">
        <v>20</v>
      </c>
      <c r="H306" s="395">
        <v>25</v>
      </c>
      <c r="I306" s="395">
        <v>5</v>
      </c>
      <c r="J306" s="384">
        <f t="shared" si="14"/>
        <v>95</v>
      </c>
      <c r="K306" s="378" t="str">
        <f t="shared" si="13"/>
        <v>Xuất sắc</v>
      </c>
      <c r="L306" s="395" t="s">
        <v>700</v>
      </c>
      <c r="M306" s="459" t="s">
        <v>701</v>
      </c>
      <c r="N306" s="384" t="s">
        <v>558</v>
      </c>
      <c r="O306" s="384"/>
    </row>
    <row r="307" spans="1:15" ht="15" customHeight="1">
      <c r="A307" s="459">
        <f t="shared" si="15"/>
        <v>302</v>
      </c>
      <c r="B307" s="443" t="s">
        <v>736</v>
      </c>
      <c r="C307" s="482" t="s">
        <v>737</v>
      </c>
      <c r="D307" s="124" t="s">
        <v>698</v>
      </c>
      <c r="E307" s="395">
        <v>20</v>
      </c>
      <c r="F307" s="395">
        <v>25</v>
      </c>
      <c r="G307" s="395">
        <v>20</v>
      </c>
      <c r="H307" s="395">
        <v>22</v>
      </c>
      <c r="I307" s="395">
        <v>0</v>
      </c>
      <c r="J307" s="384">
        <f t="shared" si="14"/>
        <v>87</v>
      </c>
      <c r="K307" s="378" t="str">
        <f t="shared" si="13"/>
        <v>Tốt</v>
      </c>
      <c r="L307" s="395" t="s">
        <v>700</v>
      </c>
      <c r="M307" s="459" t="s">
        <v>701</v>
      </c>
      <c r="N307" s="384" t="s">
        <v>558</v>
      </c>
      <c r="O307" s="384"/>
    </row>
    <row r="308" spans="1:15" ht="15" customHeight="1">
      <c r="A308" s="459">
        <f t="shared" si="15"/>
        <v>303</v>
      </c>
      <c r="B308" s="443" t="s">
        <v>738</v>
      </c>
      <c r="C308" s="482" t="s">
        <v>739</v>
      </c>
      <c r="D308" s="124" t="s">
        <v>698</v>
      </c>
      <c r="E308" s="395">
        <v>18</v>
      </c>
      <c r="F308" s="395">
        <v>25</v>
      </c>
      <c r="G308" s="395">
        <v>20</v>
      </c>
      <c r="H308" s="395">
        <v>25</v>
      </c>
      <c r="I308" s="395">
        <v>0</v>
      </c>
      <c r="J308" s="384">
        <f t="shared" si="14"/>
        <v>88</v>
      </c>
      <c r="K308" s="378" t="str">
        <f t="shared" si="13"/>
        <v>Tốt</v>
      </c>
      <c r="L308" s="395" t="s">
        <v>700</v>
      </c>
      <c r="M308" s="459" t="s">
        <v>701</v>
      </c>
      <c r="N308" s="384" t="s">
        <v>558</v>
      </c>
      <c r="O308" s="384"/>
    </row>
    <row r="309" spans="1:15" ht="15" customHeight="1">
      <c r="A309" s="459">
        <f t="shared" si="15"/>
        <v>304</v>
      </c>
      <c r="B309" s="444" t="s">
        <v>740</v>
      </c>
      <c r="C309" s="479" t="s">
        <v>741</v>
      </c>
      <c r="D309" s="124" t="s">
        <v>698</v>
      </c>
      <c r="E309" s="480">
        <v>14</v>
      </c>
      <c r="F309" s="480">
        <v>10</v>
      </c>
      <c r="G309" s="480">
        <v>13</v>
      </c>
      <c r="H309" s="480">
        <v>10</v>
      </c>
      <c r="I309" s="480">
        <v>0</v>
      </c>
      <c r="J309" s="384">
        <f t="shared" si="14"/>
        <v>47</v>
      </c>
      <c r="K309" s="378" t="str">
        <f t="shared" si="13"/>
        <v>Yếu</v>
      </c>
      <c r="L309" s="395" t="s">
        <v>700</v>
      </c>
      <c r="M309" s="459" t="s">
        <v>701</v>
      </c>
      <c r="N309" s="384" t="s">
        <v>558</v>
      </c>
      <c r="O309" s="384"/>
    </row>
    <row r="310" spans="1:15" ht="15" customHeight="1">
      <c r="A310" s="459">
        <f t="shared" si="15"/>
        <v>305</v>
      </c>
      <c r="B310" s="444" t="s">
        <v>742</v>
      </c>
      <c r="C310" s="479" t="s">
        <v>743</v>
      </c>
      <c r="D310" s="124" t="s">
        <v>698</v>
      </c>
      <c r="E310" s="480">
        <v>14</v>
      </c>
      <c r="F310" s="480">
        <v>10</v>
      </c>
      <c r="G310" s="480">
        <v>13</v>
      </c>
      <c r="H310" s="480">
        <v>10</v>
      </c>
      <c r="I310" s="480">
        <v>0</v>
      </c>
      <c r="J310" s="384">
        <f t="shared" si="14"/>
        <v>47</v>
      </c>
      <c r="K310" s="378" t="str">
        <f t="shared" si="13"/>
        <v>Yếu</v>
      </c>
      <c r="L310" s="395" t="s">
        <v>700</v>
      </c>
      <c r="M310" s="459" t="s">
        <v>701</v>
      </c>
      <c r="N310" s="384" t="s">
        <v>558</v>
      </c>
      <c r="O310" s="420" t="s">
        <v>435</v>
      </c>
    </row>
    <row r="311" spans="1:15" ht="15" customHeight="1">
      <c r="A311" s="459">
        <f t="shared" si="15"/>
        <v>306</v>
      </c>
      <c r="B311" s="443" t="s">
        <v>745</v>
      </c>
      <c r="C311" s="482" t="s">
        <v>746</v>
      </c>
      <c r="D311" s="124" t="s">
        <v>698</v>
      </c>
      <c r="E311" s="395">
        <v>20</v>
      </c>
      <c r="F311" s="395">
        <v>25</v>
      </c>
      <c r="G311" s="395">
        <v>20</v>
      </c>
      <c r="H311" s="395">
        <v>25</v>
      </c>
      <c r="I311" s="395">
        <v>5</v>
      </c>
      <c r="J311" s="384">
        <f t="shared" si="14"/>
        <v>95</v>
      </c>
      <c r="K311" s="378" t="str">
        <f t="shared" si="13"/>
        <v>Xuất sắc</v>
      </c>
      <c r="L311" s="395" t="s">
        <v>700</v>
      </c>
      <c r="M311" s="459" t="s">
        <v>701</v>
      </c>
      <c r="N311" s="384" t="s">
        <v>558</v>
      </c>
      <c r="O311" s="384"/>
    </row>
    <row r="312" spans="1:15" ht="15" customHeight="1">
      <c r="A312" s="459">
        <f t="shared" si="15"/>
        <v>307</v>
      </c>
      <c r="B312" s="443" t="s">
        <v>747</v>
      </c>
      <c r="C312" s="482" t="s">
        <v>748</v>
      </c>
      <c r="D312" s="124" t="s">
        <v>698</v>
      </c>
      <c r="E312" s="395">
        <v>20</v>
      </c>
      <c r="F312" s="395">
        <v>25</v>
      </c>
      <c r="G312" s="395">
        <v>20</v>
      </c>
      <c r="H312" s="395">
        <v>22</v>
      </c>
      <c r="I312" s="395">
        <v>0</v>
      </c>
      <c r="J312" s="384">
        <f t="shared" si="14"/>
        <v>87</v>
      </c>
      <c r="K312" s="378" t="str">
        <f t="shared" si="13"/>
        <v>Tốt</v>
      </c>
      <c r="L312" s="395" t="s">
        <v>700</v>
      </c>
      <c r="M312" s="459" t="s">
        <v>701</v>
      </c>
      <c r="N312" s="384" t="s">
        <v>558</v>
      </c>
      <c r="O312" s="384"/>
    </row>
    <row r="313" spans="1:15" ht="15" customHeight="1">
      <c r="A313" s="459">
        <f t="shared" si="15"/>
        <v>308</v>
      </c>
      <c r="B313" s="443" t="s">
        <v>749</v>
      </c>
      <c r="C313" s="482" t="s">
        <v>750</v>
      </c>
      <c r="D313" s="124" t="s">
        <v>698</v>
      </c>
      <c r="E313" s="395">
        <v>20</v>
      </c>
      <c r="F313" s="395">
        <v>25</v>
      </c>
      <c r="G313" s="395">
        <v>20</v>
      </c>
      <c r="H313" s="395">
        <v>22</v>
      </c>
      <c r="I313" s="395">
        <v>0</v>
      </c>
      <c r="J313" s="384">
        <f t="shared" si="14"/>
        <v>87</v>
      </c>
      <c r="K313" s="378" t="str">
        <f t="shared" si="13"/>
        <v>Tốt</v>
      </c>
      <c r="L313" s="395" t="s">
        <v>700</v>
      </c>
      <c r="M313" s="459" t="s">
        <v>701</v>
      </c>
      <c r="N313" s="384" t="s">
        <v>558</v>
      </c>
      <c r="O313" s="384"/>
    </row>
    <row r="314" spans="1:15" ht="15" customHeight="1">
      <c r="A314" s="459">
        <f t="shared" si="15"/>
        <v>309</v>
      </c>
      <c r="B314" s="443" t="s">
        <v>751</v>
      </c>
      <c r="C314" s="482" t="s">
        <v>752</v>
      </c>
      <c r="D314" s="124" t="s">
        <v>698</v>
      </c>
      <c r="E314" s="395">
        <v>20</v>
      </c>
      <c r="F314" s="395">
        <v>25</v>
      </c>
      <c r="G314" s="395">
        <v>20</v>
      </c>
      <c r="H314" s="395">
        <v>25</v>
      </c>
      <c r="I314" s="395">
        <v>5</v>
      </c>
      <c r="J314" s="384">
        <f t="shared" si="14"/>
        <v>95</v>
      </c>
      <c r="K314" s="378" t="str">
        <f t="shared" si="13"/>
        <v>Xuất sắc</v>
      </c>
      <c r="L314" s="395" t="s">
        <v>700</v>
      </c>
      <c r="M314" s="459" t="s">
        <v>701</v>
      </c>
      <c r="N314" s="384" t="s">
        <v>558</v>
      </c>
      <c r="O314" s="384"/>
    </row>
    <row r="315" spans="1:15" ht="15" customHeight="1">
      <c r="A315" s="459">
        <f t="shared" si="15"/>
        <v>310</v>
      </c>
      <c r="B315" s="443" t="s">
        <v>753</v>
      </c>
      <c r="C315" s="482" t="s">
        <v>754</v>
      </c>
      <c r="D315" s="124" t="s">
        <v>698</v>
      </c>
      <c r="E315" s="395">
        <v>20</v>
      </c>
      <c r="F315" s="395">
        <v>25</v>
      </c>
      <c r="G315" s="395">
        <v>20</v>
      </c>
      <c r="H315" s="395">
        <v>25</v>
      </c>
      <c r="I315" s="395">
        <v>5</v>
      </c>
      <c r="J315" s="384">
        <f t="shared" si="14"/>
        <v>95</v>
      </c>
      <c r="K315" s="378" t="str">
        <f t="shared" si="13"/>
        <v>Xuất sắc</v>
      </c>
      <c r="L315" s="395" t="s">
        <v>700</v>
      </c>
      <c r="M315" s="459" t="s">
        <v>701</v>
      </c>
      <c r="N315" s="384" t="s">
        <v>558</v>
      </c>
      <c r="O315" s="384"/>
    </row>
    <row r="316" spans="1:15" ht="15" customHeight="1">
      <c r="A316" s="459">
        <f t="shared" si="15"/>
        <v>311</v>
      </c>
      <c r="B316" s="443" t="s">
        <v>755</v>
      </c>
      <c r="C316" s="482" t="s">
        <v>756</v>
      </c>
      <c r="D316" s="124" t="s">
        <v>698</v>
      </c>
      <c r="E316" s="395">
        <v>20</v>
      </c>
      <c r="F316" s="395">
        <v>25</v>
      </c>
      <c r="G316" s="395">
        <v>20</v>
      </c>
      <c r="H316" s="395">
        <v>25</v>
      </c>
      <c r="I316" s="395">
        <v>5</v>
      </c>
      <c r="J316" s="384">
        <f t="shared" si="14"/>
        <v>95</v>
      </c>
      <c r="K316" s="378" t="str">
        <f t="shared" si="13"/>
        <v>Xuất sắc</v>
      </c>
      <c r="L316" s="395" t="s">
        <v>700</v>
      </c>
      <c r="M316" s="459" t="s">
        <v>701</v>
      </c>
      <c r="N316" s="384" t="s">
        <v>558</v>
      </c>
      <c r="O316" s="384"/>
    </row>
    <row r="317" spans="1:15" ht="15" customHeight="1">
      <c r="A317" s="459">
        <f t="shared" si="15"/>
        <v>312</v>
      </c>
      <c r="B317" s="443" t="s">
        <v>757</v>
      </c>
      <c r="C317" s="482" t="s">
        <v>758</v>
      </c>
      <c r="D317" s="124" t="s">
        <v>698</v>
      </c>
      <c r="E317" s="395">
        <v>20</v>
      </c>
      <c r="F317" s="395">
        <v>25</v>
      </c>
      <c r="G317" s="395">
        <v>20</v>
      </c>
      <c r="H317" s="395">
        <v>25</v>
      </c>
      <c r="I317" s="395">
        <v>5</v>
      </c>
      <c r="J317" s="384">
        <f t="shared" si="14"/>
        <v>95</v>
      </c>
      <c r="K317" s="378" t="str">
        <f t="shared" si="13"/>
        <v>Xuất sắc</v>
      </c>
      <c r="L317" s="395" t="s">
        <v>700</v>
      </c>
      <c r="M317" s="459" t="s">
        <v>701</v>
      </c>
      <c r="N317" s="384" t="s">
        <v>558</v>
      </c>
      <c r="O317" s="384"/>
    </row>
    <row r="318" spans="1:15" ht="15" customHeight="1">
      <c r="A318" s="459">
        <f t="shared" si="15"/>
        <v>313</v>
      </c>
      <c r="B318" s="443" t="s">
        <v>759</v>
      </c>
      <c r="C318" s="482" t="s">
        <v>760</v>
      </c>
      <c r="D318" s="124" t="s">
        <v>698</v>
      </c>
      <c r="E318" s="395">
        <v>15</v>
      </c>
      <c r="F318" s="395">
        <v>15</v>
      </c>
      <c r="G318" s="395">
        <v>15</v>
      </c>
      <c r="H318" s="395">
        <v>15</v>
      </c>
      <c r="I318" s="395">
        <v>0</v>
      </c>
      <c r="J318" s="384">
        <f t="shared" si="14"/>
        <v>60</v>
      </c>
      <c r="K318" s="378" t="str">
        <f t="shared" si="13"/>
        <v>Trung bình</v>
      </c>
      <c r="L318" s="395" t="s">
        <v>700</v>
      </c>
      <c r="M318" s="459" t="s">
        <v>701</v>
      </c>
      <c r="N318" s="384" t="s">
        <v>558</v>
      </c>
      <c r="O318" s="384"/>
    </row>
    <row r="319" spans="1:15" ht="15" customHeight="1">
      <c r="A319" s="459">
        <f t="shared" si="15"/>
        <v>314</v>
      </c>
      <c r="B319" s="443" t="s">
        <v>761</v>
      </c>
      <c r="C319" s="482" t="s">
        <v>762</v>
      </c>
      <c r="D319" s="124" t="s">
        <v>698</v>
      </c>
      <c r="E319" s="395">
        <v>17</v>
      </c>
      <c r="F319" s="395">
        <v>20</v>
      </c>
      <c r="G319" s="395">
        <v>20</v>
      </c>
      <c r="H319" s="395">
        <v>22</v>
      </c>
      <c r="I319" s="395">
        <v>0</v>
      </c>
      <c r="J319" s="384">
        <f t="shared" si="14"/>
        <v>79</v>
      </c>
      <c r="K319" s="378" t="str">
        <f t="shared" si="13"/>
        <v>Khá</v>
      </c>
      <c r="L319" s="395" t="s">
        <v>700</v>
      </c>
      <c r="M319" s="459" t="s">
        <v>701</v>
      </c>
      <c r="N319" s="384" t="s">
        <v>558</v>
      </c>
      <c r="O319" s="384" t="s">
        <v>267</v>
      </c>
    </row>
    <row r="320" spans="1:15" ht="15" customHeight="1">
      <c r="A320" s="459">
        <f t="shared" si="15"/>
        <v>315</v>
      </c>
      <c r="B320" s="443" t="s">
        <v>763</v>
      </c>
      <c r="C320" s="482" t="s">
        <v>764</v>
      </c>
      <c r="D320" s="124" t="s">
        <v>698</v>
      </c>
      <c r="E320" s="395">
        <v>20</v>
      </c>
      <c r="F320" s="395">
        <v>25</v>
      </c>
      <c r="G320" s="395">
        <v>20</v>
      </c>
      <c r="H320" s="395">
        <v>25</v>
      </c>
      <c r="I320" s="395">
        <v>5</v>
      </c>
      <c r="J320" s="384">
        <f t="shared" si="14"/>
        <v>95</v>
      </c>
      <c r="K320" s="378" t="str">
        <f t="shared" si="13"/>
        <v>Xuất sắc</v>
      </c>
      <c r="L320" s="395" t="s">
        <v>700</v>
      </c>
      <c r="M320" s="459" t="s">
        <v>701</v>
      </c>
      <c r="N320" s="384" t="s">
        <v>558</v>
      </c>
      <c r="O320" s="384"/>
    </row>
    <row r="321" spans="1:17" ht="15" customHeight="1">
      <c r="A321" s="459">
        <f t="shared" si="15"/>
        <v>316</v>
      </c>
      <c r="B321" s="443" t="s">
        <v>765</v>
      </c>
      <c r="C321" s="482" t="s">
        <v>766</v>
      </c>
      <c r="D321" s="124" t="s">
        <v>698</v>
      </c>
      <c r="E321" s="395">
        <v>18</v>
      </c>
      <c r="F321" s="395">
        <v>20</v>
      </c>
      <c r="G321" s="395">
        <v>20</v>
      </c>
      <c r="H321" s="395">
        <v>22</v>
      </c>
      <c r="I321" s="395">
        <v>0</v>
      </c>
      <c r="J321" s="384">
        <f t="shared" si="14"/>
        <v>80</v>
      </c>
      <c r="K321" s="378" t="str">
        <f t="shared" si="13"/>
        <v>Tốt</v>
      </c>
      <c r="L321" s="395" t="s">
        <v>700</v>
      </c>
      <c r="M321" s="459" t="s">
        <v>701</v>
      </c>
      <c r="N321" s="384" t="s">
        <v>558</v>
      </c>
      <c r="O321" s="384"/>
    </row>
    <row r="322" spans="1:17" ht="15" customHeight="1">
      <c r="A322" s="459">
        <f t="shared" si="15"/>
        <v>317</v>
      </c>
      <c r="B322" s="443" t="s">
        <v>768</v>
      </c>
      <c r="C322" s="482" t="s">
        <v>769</v>
      </c>
      <c r="D322" s="124" t="s">
        <v>698</v>
      </c>
      <c r="E322" s="395">
        <v>20</v>
      </c>
      <c r="F322" s="395">
        <v>25</v>
      </c>
      <c r="G322" s="395">
        <v>20</v>
      </c>
      <c r="H322" s="395">
        <v>22</v>
      </c>
      <c r="I322" s="395">
        <v>0</v>
      </c>
      <c r="J322" s="384">
        <f t="shared" si="14"/>
        <v>87</v>
      </c>
      <c r="K322" s="378" t="str">
        <f t="shared" si="13"/>
        <v>Tốt</v>
      </c>
      <c r="L322" s="395" t="s">
        <v>700</v>
      </c>
      <c r="M322" s="459" t="s">
        <v>701</v>
      </c>
      <c r="N322" s="384" t="s">
        <v>558</v>
      </c>
      <c r="O322" s="384"/>
    </row>
    <row r="323" spans="1:17" ht="15" customHeight="1">
      <c r="A323" s="459">
        <f t="shared" si="15"/>
        <v>318</v>
      </c>
      <c r="B323" s="443" t="s">
        <v>770</v>
      </c>
      <c r="C323" s="482" t="s">
        <v>771</v>
      </c>
      <c r="D323" s="124" t="s">
        <v>698</v>
      </c>
      <c r="E323" s="395">
        <v>17</v>
      </c>
      <c r="F323" s="395">
        <v>20</v>
      </c>
      <c r="G323" s="395">
        <v>20</v>
      </c>
      <c r="H323" s="395">
        <v>22</v>
      </c>
      <c r="I323" s="395">
        <v>0</v>
      </c>
      <c r="J323" s="384">
        <f t="shared" si="14"/>
        <v>79</v>
      </c>
      <c r="K323" s="378" t="str">
        <f t="shared" si="13"/>
        <v>Khá</v>
      </c>
      <c r="L323" s="395" t="s">
        <v>700</v>
      </c>
      <c r="M323" s="459" t="s">
        <v>701</v>
      </c>
      <c r="N323" s="384" t="s">
        <v>558</v>
      </c>
      <c r="O323" s="384" t="s">
        <v>267</v>
      </c>
    </row>
    <row r="324" spans="1:17" ht="15" customHeight="1">
      <c r="A324" s="459">
        <f t="shared" si="15"/>
        <v>319</v>
      </c>
      <c r="B324" s="443" t="s">
        <v>772</v>
      </c>
      <c r="C324" s="482" t="s">
        <v>773</v>
      </c>
      <c r="D324" s="124" t="s">
        <v>698</v>
      </c>
      <c r="E324" s="395">
        <v>20</v>
      </c>
      <c r="F324" s="395">
        <v>25</v>
      </c>
      <c r="G324" s="395">
        <v>20</v>
      </c>
      <c r="H324" s="395">
        <v>22</v>
      </c>
      <c r="I324" s="395">
        <v>0</v>
      </c>
      <c r="J324" s="384">
        <f t="shared" si="14"/>
        <v>87</v>
      </c>
      <c r="K324" s="378" t="str">
        <f t="shared" si="13"/>
        <v>Tốt</v>
      </c>
      <c r="L324" s="395" t="s">
        <v>700</v>
      </c>
      <c r="M324" s="459" t="s">
        <v>701</v>
      </c>
      <c r="N324" s="384" t="s">
        <v>558</v>
      </c>
      <c r="O324" s="384"/>
    </row>
    <row r="325" spans="1:17" ht="15" customHeight="1">
      <c r="A325" s="459">
        <f t="shared" si="15"/>
        <v>320</v>
      </c>
      <c r="B325" s="443" t="s">
        <v>774</v>
      </c>
      <c r="C325" s="482" t="s">
        <v>775</v>
      </c>
      <c r="D325" s="124" t="s">
        <v>698</v>
      </c>
      <c r="E325" s="395">
        <v>18</v>
      </c>
      <c r="F325" s="395">
        <v>20</v>
      </c>
      <c r="G325" s="395">
        <v>20</v>
      </c>
      <c r="H325" s="395">
        <v>22</v>
      </c>
      <c r="I325" s="395">
        <v>0</v>
      </c>
      <c r="J325" s="384">
        <f t="shared" si="14"/>
        <v>80</v>
      </c>
      <c r="K325" s="378" t="str">
        <f t="shared" si="13"/>
        <v>Tốt</v>
      </c>
      <c r="L325" s="395" t="s">
        <v>700</v>
      </c>
      <c r="M325" s="459" t="s">
        <v>701</v>
      </c>
      <c r="N325" s="384" t="s">
        <v>558</v>
      </c>
      <c r="O325" s="384"/>
    </row>
    <row r="326" spans="1:17" ht="15" customHeight="1">
      <c r="A326" s="459">
        <f t="shared" si="15"/>
        <v>321</v>
      </c>
      <c r="B326" s="443" t="s">
        <v>776</v>
      </c>
      <c r="C326" s="482" t="s">
        <v>777</v>
      </c>
      <c r="D326" s="124" t="s">
        <v>698</v>
      </c>
      <c r="E326" s="395">
        <v>18</v>
      </c>
      <c r="F326" s="395">
        <v>20</v>
      </c>
      <c r="G326" s="395">
        <v>20</v>
      </c>
      <c r="H326" s="395">
        <v>22</v>
      </c>
      <c r="I326" s="395">
        <v>0</v>
      </c>
      <c r="J326" s="384">
        <f t="shared" si="14"/>
        <v>80</v>
      </c>
      <c r="K326" s="378" t="str">
        <f t="shared" ref="K326:K389" si="16">IF(J326&gt;=90,"Xuất sắc",IF(J326&gt;=80,"Tốt",IF(J326&gt;=65,"Khá",IF(J326&gt;=50,"Trung bình",IF(J326&gt;=35,"Yếu", "Kém")))))</f>
        <v>Tốt</v>
      </c>
      <c r="L326" s="395" t="s">
        <v>700</v>
      </c>
      <c r="M326" s="459" t="s">
        <v>701</v>
      </c>
      <c r="N326" s="384" t="s">
        <v>558</v>
      </c>
      <c r="O326" s="384"/>
    </row>
    <row r="327" spans="1:17" ht="15" customHeight="1">
      <c r="A327" s="459">
        <f t="shared" si="15"/>
        <v>322</v>
      </c>
      <c r="B327" s="443" t="s">
        <v>778</v>
      </c>
      <c r="C327" s="482" t="s">
        <v>779</v>
      </c>
      <c r="D327" s="124" t="s">
        <v>698</v>
      </c>
      <c r="E327" s="395">
        <v>20</v>
      </c>
      <c r="F327" s="395">
        <v>25</v>
      </c>
      <c r="G327" s="395">
        <v>20</v>
      </c>
      <c r="H327" s="395">
        <v>22</v>
      </c>
      <c r="I327" s="395">
        <v>0</v>
      </c>
      <c r="J327" s="384">
        <f t="shared" ref="J327:J390" si="17">SUM(E327:I327)</f>
        <v>87</v>
      </c>
      <c r="K327" s="378" t="str">
        <f t="shared" si="16"/>
        <v>Tốt</v>
      </c>
      <c r="L327" s="395" t="s">
        <v>700</v>
      </c>
      <c r="M327" s="459" t="s">
        <v>701</v>
      </c>
      <c r="N327" s="384" t="s">
        <v>558</v>
      </c>
      <c r="O327" s="384"/>
    </row>
    <row r="328" spans="1:17" ht="15" customHeight="1">
      <c r="A328" s="459">
        <f t="shared" ref="A328:A391" si="18">+A327+1</f>
        <v>323</v>
      </c>
      <c r="B328" s="443" t="s">
        <v>780</v>
      </c>
      <c r="C328" s="482" t="s">
        <v>781</v>
      </c>
      <c r="D328" s="124" t="s">
        <v>698</v>
      </c>
      <c r="E328" s="395">
        <v>17</v>
      </c>
      <c r="F328" s="395">
        <v>20</v>
      </c>
      <c r="G328" s="395">
        <v>20</v>
      </c>
      <c r="H328" s="395">
        <v>22</v>
      </c>
      <c r="I328" s="395">
        <v>0</v>
      </c>
      <c r="J328" s="384">
        <f t="shared" si="17"/>
        <v>79</v>
      </c>
      <c r="K328" s="378" t="str">
        <f t="shared" si="16"/>
        <v>Khá</v>
      </c>
      <c r="L328" s="395" t="s">
        <v>700</v>
      </c>
      <c r="M328" s="459" t="s">
        <v>701</v>
      </c>
      <c r="N328" s="384" t="s">
        <v>558</v>
      </c>
      <c r="O328" s="420" t="s">
        <v>435</v>
      </c>
    </row>
    <row r="329" spans="1:17" ht="15" customHeight="1">
      <c r="A329" s="459">
        <f t="shared" si="18"/>
        <v>324</v>
      </c>
      <c r="B329" s="443" t="s">
        <v>782</v>
      </c>
      <c r="C329" s="482" t="s">
        <v>783</v>
      </c>
      <c r="D329" s="124" t="s">
        <v>698</v>
      </c>
      <c r="E329" s="395">
        <v>15</v>
      </c>
      <c r="F329" s="395">
        <v>15</v>
      </c>
      <c r="G329" s="395">
        <v>15</v>
      </c>
      <c r="H329" s="395">
        <v>15</v>
      </c>
      <c r="I329" s="395">
        <v>0</v>
      </c>
      <c r="J329" s="384">
        <f t="shared" si="17"/>
        <v>60</v>
      </c>
      <c r="K329" s="378" t="str">
        <f t="shared" si="16"/>
        <v>Trung bình</v>
      </c>
      <c r="L329" s="395" t="s">
        <v>700</v>
      </c>
      <c r="M329" s="459" t="s">
        <v>701</v>
      </c>
      <c r="N329" s="384" t="s">
        <v>558</v>
      </c>
      <c r="O329" s="384" t="s">
        <v>267</v>
      </c>
    </row>
    <row r="330" spans="1:17" ht="15" customHeight="1">
      <c r="A330" s="459">
        <f t="shared" si="18"/>
        <v>325</v>
      </c>
      <c r="B330" s="444" t="s">
        <v>784</v>
      </c>
      <c r="C330" s="479" t="s">
        <v>785</v>
      </c>
      <c r="D330" s="124" t="s">
        <v>698</v>
      </c>
      <c r="E330" s="480">
        <v>7</v>
      </c>
      <c r="F330" s="480">
        <v>10</v>
      </c>
      <c r="G330" s="480">
        <v>8</v>
      </c>
      <c r="H330" s="480">
        <v>10</v>
      </c>
      <c r="I330" s="480">
        <v>0</v>
      </c>
      <c r="J330" s="384">
        <f t="shared" si="17"/>
        <v>35</v>
      </c>
      <c r="K330" s="378" t="str">
        <f t="shared" si="16"/>
        <v>Yếu</v>
      </c>
      <c r="L330" s="395" t="s">
        <v>700</v>
      </c>
      <c r="M330" s="459" t="s">
        <v>701</v>
      </c>
      <c r="N330" s="384" t="s">
        <v>558</v>
      </c>
      <c r="O330" s="420" t="s">
        <v>435</v>
      </c>
    </row>
    <row r="331" spans="1:17" ht="15" customHeight="1">
      <c r="A331" s="459">
        <f t="shared" si="18"/>
        <v>326</v>
      </c>
      <c r="B331" s="443" t="s">
        <v>786</v>
      </c>
      <c r="C331" s="482" t="s">
        <v>787</v>
      </c>
      <c r="D331" s="124" t="s">
        <v>698</v>
      </c>
      <c r="E331" s="395">
        <v>17</v>
      </c>
      <c r="F331" s="395">
        <v>20</v>
      </c>
      <c r="G331" s="395">
        <v>20</v>
      </c>
      <c r="H331" s="395">
        <v>22</v>
      </c>
      <c r="I331" s="395">
        <v>0</v>
      </c>
      <c r="J331" s="384">
        <f t="shared" si="17"/>
        <v>79</v>
      </c>
      <c r="K331" s="378" t="str">
        <f t="shared" si="16"/>
        <v>Khá</v>
      </c>
      <c r="L331" s="395" t="s">
        <v>700</v>
      </c>
      <c r="M331" s="459" t="s">
        <v>701</v>
      </c>
      <c r="N331" s="384" t="s">
        <v>558</v>
      </c>
      <c r="O331" s="384"/>
    </row>
    <row r="332" spans="1:17" ht="15" customHeight="1">
      <c r="A332" s="459">
        <f t="shared" si="18"/>
        <v>327</v>
      </c>
      <c r="B332" s="443" t="s">
        <v>788</v>
      </c>
      <c r="C332" s="482" t="s">
        <v>789</v>
      </c>
      <c r="D332" s="124" t="s">
        <v>698</v>
      </c>
      <c r="E332" s="395">
        <v>17</v>
      </c>
      <c r="F332" s="395">
        <v>20</v>
      </c>
      <c r="G332" s="395">
        <v>20</v>
      </c>
      <c r="H332" s="395">
        <v>22</v>
      </c>
      <c r="I332" s="395">
        <v>0</v>
      </c>
      <c r="J332" s="384">
        <f t="shared" si="17"/>
        <v>79</v>
      </c>
      <c r="K332" s="378" t="str">
        <f t="shared" si="16"/>
        <v>Khá</v>
      </c>
      <c r="L332" s="395" t="s">
        <v>700</v>
      </c>
      <c r="M332" s="459" t="s">
        <v>701</v>
      </c>
      <c r="N332" s="384" t="s">
        <v>558</v>
      </c>
      <c r="O332" s="384"/>
    </row>
    <row r="333" spans="1:17" ht="15" customHeight="1">
      <c r="A333" s="459">
        <f t="shared" si="18"/>
        <v>328</v>
      </c>
      <c r="B333" s="443" t="s">
        <v>790</v>
      </c>
      <c r="C333" s="482" t="s">
        <v>791</v>
      </c>
      <c r="D333" s="124" t="s">
        <v>698</v>
      </c>
      <c r="E333" s="395">
        <v>20</v>
      </c>
      <c r="F333" s="395">
        <v>25</v>
      </c>
      <c r="G333" s="395">
        <v>20</v>
      </c>
      <c r="H333" s="395">
        <v>25</v>
      </c>
      <c r="I333" s="395">
        <v>5</v>
      </c>
      <c r="J333" s="384">
        <f t="shared" si="17"/>
        <v>95</v>
      </c>
      <c r="K333" s="378" t="str">
        <f t="shared" si="16"/>
        <v>Xuất sắc</v>
      </c>
      <c r="L333" s="395" t="s">
        <v>700</v>
      </c>
      <c r="M333" s="459" t="s">
        <v>701</v>
      </c>
      <c r="N333" s="384" t="s">
        <v>558</v>
      </c>
      <c r="O333" s="384"/>
    </row>
    <row r="334" spans="1:17" ht="15" customHeight="1">
      <c r="A334" s="459">
        <f t="shared" si="18"/>
        <v>329</v>
      </c>
      <c r="B334" s="443" t="s">
        <v>792</v>
      </c>
      <c r="C334" s="482" t="s">
        <v>793</v>
      </c>
      <c r="D334" s="124" t="s">
        <v>698</v>
      </c>
      <c r="E334" s="392">
        <v>16</v>
      </c>
      <c r="F334" s="384">
        <v>15</v>
      </c>
      <c r="G334" s="384">
        <v>18</v>
      </c>
      <c r="H334" s="384">
        <v>15</v>
      </c>
      <c r="I334" s="384">
        <v>0</v>
      </c>
      <c r="J334" s="384">
        <f t="shared" si="17"/>
        <v>64</v>
      </c>
      <c r="K334" s="378" t="str">
        <f t="shared" si="16"/>
        <v>Trung bình</v>
      </c>
      <c r="L334" s="395" t="s">
        <v>700</v>
      </c>
      <c r="M334" s="459" t="s">
        <v>701</v>
      </c>
      <c r="N334" s="384" t="s">
        <v>558</v>
      </c>
      <c r="O334" s="420" t="s">
        <v>435</v>
      </c>
      <c r="Q334" s="470" t="s">
        <v>7</v>
      </c>
    </row>
    <row r="335" spans="1:17" ht="15" customHeight="1">
      <c r="A335" s="459">
        <f t="shared" si="18"/>
        <v>330</v>
      </c>
      <c r="B335" s="443" t="s">
        <v>794</v>
      </c>
      <c r="C335" s="482" t="s">
        <v>795</v>
      </c>
      <c r="D335" s="124" t="s">
        <v>698</v>
      </c>
      <c r="E335" s="395">
        <v>20</v>
      </c>
      <c r="F335" s="395">
        <v>25</v>
      </c>
      <c r="G335" s="395">
        <v>20</v>
      </c>
      <c r="H335" s="395">
        <v>25</v>
      </c>
      <c r="I335" s="395">
        <v>5</v>
      </c>
      <c r="J335" s="384">
        <f t="shared" si="17"/>
        <v>95</v>
      </c>
      <c r="K335" s="378" t="str">
        <f t="shared" si="16"/>
        <v>Xuất sắc</v>
      </c>
      <c r="L335" s="395" t="s">
        <v>700</v>
      </c>
      <c r="M335" s="459" t="s">
        <v>701</v>
      </c>
      <c r="N335" s="384" t="s">
        <v>558</v>
      </c>
      <c r="O335" s="384"/>
    </row>
    <row r="336" spans="1:17" ht="15" customHeight="1">
      <c r="A336" s="459">
        <f t="shared" si="18"/>
        <v>331</v>
      </c>
      <c r="B336" s="443" t="s">
        <v>796</v>
      </c>
      <c r="C336" s="482" t="s">
        <v>797</v>
      </c>
      <c r="D336" s="124" t="s">
        <v>698</v>
      </c>
      <c r="E336" s="395">
        <v>20</v>
      </c>
      <c r="F336" s="395">
        <v>25</v>
      </c>
      <c r="G336" s="395">
        <v>20</v>
      </c>
      <c r="H336" s="395">
        <v>22</v>
      </c>
      <c r="I336" s="395">
        <v>0</v>
      </c>
      <c r="J336" s="384">
        <f t="shared" si="17"/>
        <v>87</v>
      </c>
      <c r="K336" s="378" t="str">
        <f t="shared" si="16"/>
        <v>Tốt</v>
      </c>
      <c r="L336" s="395" t="s">
        <v>700</v>
      </c>
      <c r="M336" s="459" t="s">
        <v>701</v>
      </c>
      <c r="N336" s="384" t="s">
        <v>558</v>
      </c>
      <c r="O336" s="384"/>
    </row>
    <row r="337" spans="1:17" ht="15" customHeight="1">
      <c r="A337" s="459">
        <f t="shared" si="18"/>
        <v>332</v>
      </c>
      <c r="B337" s="443" t="s">
        <v>798</v>
      </c>
      <c r="C337" s="482" t="s">
        <v>799</v>
      </c>
      <c r="D337" s="124" t="s">
        <v>698</v>
      </c>
      <c r="E337" s="395">
        <v>17</v>
      </c>
      <c r="F337" s="395">
        <v>20</v>
      </c>
      <c r="G337" s="395">
        <v>20</v>
      </c>
      <c r="H337" s="395">
        <v>22</v>
      </c>
      <c r="I337" s="395">
        <v>0</v>
      </c>
      <c r="J337" s="384">
        <f t="shared" si="17"/>
        <v>79</v>
      </c>
      <c r="K337" s="378" t="str">
        <f t="shared" si="16"/>
        <v>Khá</v>
      </c>
      <c r="L337" s="395" t="s">
        <v>700</v>
      </c>
      <c r="M337" s="459" t="s">
        <v>701</v>
      </c>
      <c r="N337" s="384" t="s">
        <v>558</v>
      </c>
      <c r="O337" s="384" t="s">
        <v>267</v>
      </c>
    </row>
    <row r="338" spans="1:17" ht="15" customHeight="1">
      <c r="A338" s="459">
        <f t="shared" si="18"/>
        <v>333</v>
      </c>
      <c r="B338" s="443" t="s">
        <v>800</v>
      </c>
      <c r="C338" s="482" t="s">
        <v>801</v>
      </c>
      <c r="D338" s="124" t="s">
        <v>698</v>
      </c>
      <c r="E338" s="395">
        <v>20</v>
      </c>
      <c r="F338" s="395">
        <v>25</v>
      </c>
      <c r="G338" s="395">
        <v>20</v>
      </c>
      <c r="H338" s="395">
        <v>22</v>
      </c>
      <c r="I338" s="395">
        <v>0</v>
      </c>
      <c r="J338" s="384">
        <f t="shared" si="17"/>
        <v>87</v>
      </c>
      <c r="K338" s="378" t="str">
        <f t="shared" si="16"/>
        <v>Tốt</v>
      </c>
      <c r="L338" s="395" t="s">
        <v>700</v>
      </c>
      <c r="M338" s="459" t="s">
        <v>701</v>
      </c>
      <c r="N338" s="384" t="s">
        <v>558</v>
      </c>
      <c r="O338" s="384"/>
    </row>
    <row r="339" spans="1:17" ht="15" customHeight="1">
      <c r="A339" s="459">
        <f t="shared" si="18"/>
        <v>334</v>
      </c>
      <c r="B339" s="443" t="s">
        <v>802</v>
      </c>
      <c r="C339" s="482" t="s">
        <v>803</v>
      </c>
      <c r="D339" s="124" t="s">
        <v>698</v>
      </c>
      <c r="E339" s="395">
        <v>20</v>
      </c>
      <c r="F339" s="395">
        <v>25</v>
      </c>
      <c r="G339" s="395">
        <v>20</v>
      </c>
      <c r="H339" s="395">
        <v>22</v>
      </c>
      <c r="I339" s="395">
        <v>0</v>
      </c>
      <c r="J339" s="384">
        <f t="shared" si="17"/>
        <v>87</v>
      </c>
      <c r="K339" s="378" t="str">
        <f t="shared" si="16"/>
        <v>Tốt</v>
      </c>
      <c r="L339" s="395" t="s">
        <v>700</v>
      </c>
      <c r="M339" s="459" t="s">
        <v>701</v>
      </c>
      <c r="N339" s="384" t="s">
        <v>558</v>
      </c>
      <c r="O339" s="384"/>
    </row>
    <row r="340" spans="1:17" ht="15" customHeight="1">
      <c r="A340" s="459">
        <f t="shared" si="18"/>
        <v>335</v>
      </c>
      <c r="B340" s="443" t="s">
        <v>804</v>
      </c>
      <c r="C340" s="482" t="s">
        <v>805</v>
      </c>
      <c r="D340" s="124" t="s">
        <v>698</v>
      </c>
      <c r="E340" s="395">
        <v>20</v>
      </c>
      <c r="F340" s="395">
        <v>25</v>
      </c>
      <c r="G340" s="395">
        <v>20</v>
      </c>
      <c r="H340" s="395">
        <v>22</v>
      </c>
      <c r="I340" s="395">
        <v>0</v>
      </c>
      <c r="J340" s="384">
        <f t="shared" si="17"/>
        <v>87</v>
      </c>
      <c r="K340" s="378" t="str">
        <f t="shared" si="16"/>
        <v>Tốt</v>
      </c>
      <c r="L340" s="395" t="s">
        <v>700</v>
      </c>
      <c r="M340" s="459" t="s">
        <v>701</v>
      </c>
      <c r="N340" s="384" t="s">
        <v>558</v>
      </c>
      <c r="O340" s="384"/>
    </row>
    <row r="341" spans="1:17" ht="15" customHeight="1">
      <c r="A341" s="459">
        <f t="shared" si="18"/>
        <v>336</v>
      </c>
      <c r="B341" s="443" t="s">
        <v>806</v>
      </c>
      <c r="C341" s="482" t="s">
        <v>807</v>
      </c>
      <c r="D341" s="124" t="s">
        <v>698</v>
      </c>
      <c r="E341" s="395">
        <v>20</v>
      </c>
      <c r="F341" s="395">
        <v>25</v>
      </c>
      <c r="G341" s="395">
        <v>20</v>
      </c>
      <c r="H341" s="395">
        <v>25</v>
      </c>
      <c r="I341" s="395">
        <v>5</v>
      </c>
      <c r="J341" s="384">
        <f t="shared" si="17"/>
        <v>95</v>
      </c>
      <c r="K341" s="378" t="str">
        <f t="shared" si="16"/>
        <v>Xuất sắc</v>
      </c>
      <c r="L341" s="395" t="s">
        <v>700</v>
      </c>
      <c r="M341" s="459" t="s">
        <v>701</v>
      </c>
      <c r="N341" s="384" t="s">
        <v>558</v>
      </c>
      <c r="O341" s="384"/>
    </row>
    <row r="342" spans="1:17" ht="15" customHeight="1">
      <c r="A342" s="459">
        <f t="shared" si="18"/>
        <v>337</v>
      </c>
      <c r="B342" s="443" t="s">
        <v>808</v>
      </c>
      <c r="C342" s="477" t="s">
        <v>809</v>
      </c>
      <c r="D342" s="124" t="s">
        <v>810</v>
      </c>
      <c r="E342" s="384">
        <v>18</v>
      </c>
      <c r="F342" s="384">
        <v>16</v>
      </c>
      <c r="G342" s="384">
        <v>20</v>
      </c>
      <c r="H342" s="384">
        <v>23</v>
      </c>
      <c r="I342" s="384">
        <v>0</v>
      </c>
      <c r="J342" s="384">
        <f t="shared" si="17"/>
        <v>77</v>
      </c>
      <c r="K342" s="378" t="str">
        <f t="shared" si="16"/>
        <v>Khá</v>
      </c>
      <c r="L342" s="459"/>
      <c r="M342" s="459" t="s">
        <v>811</v>
      </c>
      <c r="N342" s="384"/>
      <c r="O342" s="384" t="s">
        <v>267</v>
      </c>
      <c r="Q342" s="447" t="s">
        <v>7</v>
      </c>
    </row>
    <row r="343" spans="1:17" ht="15" customHeight="1">
      <c r="A343" s="459">
        <f t="shared" si="18"/>
        <v>338</v>
      </c>
      <c r="B343" s="443" t="s">
        <v>812</v>
      </c>
      <c r="C343" s="477" t="s">
        <v>813</v>
      </c>
      <c r="D343" s="124" t="s">
        <v>810</v>
      </c>
      <c r="E343" s="384">
        <v>20</v>
      </c>
      <c r="F343" s="384">
        <v>25</v>
      </c>
      <c r="G343" s="384">
        <v>20</v>
      </c>
      <c r="H343" s="384">
        <v>25</v>
      </c>
      <c r="I343" s="384">
        <v>2</v>
      </c>
      <c r="J343" s="384">
        <f t="shared" si="17"/>
        <v>92</v>
      </c>
      <c r="K343" s="378" t="str">
        <f t="shared" si="16"/>
        <v>Xuất sắc</v>
      </c>
      <c r="L343" s="459"/>
      <c r="M343" s="459" t="s">
        <v>811</v>
      </c>
      <c r="N343" s="384"/>
      <c r="O343" s="384"/>
    </row>
    <row r="344" spans="1:17" ht="15" customHeight="1">
      <c r="A344" s="459">
        <f t="shared" si="18"/>
        <v>339</v>
      </c>
      <c r="B344" s="443" t="s">
        <v>814</v>
      </c>
      <c r="C344" s="477" t="s">
        <v>815</v>
      </c>
      <c r="D344" s="124" t="s">
        <v>810</v>
      </c>
      <c r="E344" s="392">
        <v>17</v>
      </c>
      <c r="F344" s="384">
        <v>15</v>
      </c>
      <c r="G344" s="384">
        <v>15</v>
      </c>
      <c r="H344" s="384">
        <v>17</v>
      </c>
      <c r="I344" s="384">
        <v>0</v>
      </c>
      <c r="J344" s="384">
        <f t="shared" si="17"/>
        <v>64</v>
      </c>
      <c r="K344" s="378" t="str">
        <f t="shared" si="16"/>
        <v>Trung bình</v>
      </c>
      <c r="L344" s="459"/>
      <c r="M344" s="459" t="s">
        <v>811</v>
      </c>
      <c r="N344" s="420"/>
      <c r="O344" s="420" t="s">
        <v>435</v>
      </c>
      <c r="Q344" s="470" t="s">
        <v>7</v>
      </c>
    </row>
    <row r="345" spans="1:17" ht="15" customHeight="1">
      <c r="A345" s="459">
        <f t="shared" si="18"/>
        <v>340</v>
      </c>
      <c r="B345" s="443" t="s">
        <v>816</v>
      </c>
      <c r="C345" s="477" t="s">
        <v>817</v>
      </c>
      <c r="D345" s="124" t="s">
        <v>810</v>
      </c>
      <c r="E345" s="384">
        <v>18</v>
      </c>
      <c r="F345" s="384">
        <v>23</v>
      </c>
      <c r="G345" s="384">
        <v>20</v>
      </c>
      <c r="H345" s="384">
        <v>20</v>
      </c>
      <c r="I345" s="384">
        <v>0</v>
      </c>
      <c r="J345" s="384">
        <f t="shared" si="17"/>
        <v>81</v>
      </c>
      <c r="K345" s="378" t="str">
        <f t="shared" si="16"/>
        <v>Tốt</v>
      </c>
      <c r="L345" s="459"/>
      <c r="M345" s="459" t="s">
        <v>811</v>
      </c>
      <c r="N345" s="384"/>
      <c r="O345" s="384"/>
    </row>
    <row r="346" spans="1:17" ht="15" customHeight="1">
      <c r="A346" s="459">
        <f t="shared" si="18"/>
        <v>341</v>
      </c>
      <c r="B346" s="443" t="s">
        <v>818</v>
      </c>
      <c r="C346" s="477" t="s">
        <v>819</v>
      </c>
      <c r="D346" s="124" t="s">
        <v>810</v>
      </c>
      <c r="E346" s="384">
        <v>18</v>
      </c>
      <c r="F346" s="384">
        <v>15</v>
      </c>
      <c r="G346" s="384">
        <v>20</v>
      </c>
      <c r="H346" s="384">
        <v>25</v>
      </c>
      <c r="I346" s="384">
        <v>0</v>
      </c>
      <c r="J346" s="384">
        <f t="shared" si="17"/>
        <v>78</v>
      </c>
      <c r="K346" s="378" t="str">
        <f t="shared" si="16"/>
        <v>Khá</v>
      </c>
      <c r="L346" s="459"/>
      <c r="M346" s="459" t="s">
        <v>811</v>
      </c>
      <c r="N346" s="384"/>
      <c r="O346" s="384" t="s">
        <v>267</v>
      </c>
      <c r="Q346" s="459" t="s">
        <v>319</v>
      </c>
    </row>
    <row r="347" spans="1:17" ht="15" customHeight="1">
      <c r="A347" s="459">
        <f t="shared" si="18"/>
        <v>342</v>
      </c>
      <c r="B347" s="443" t="s">
        <v>820</v>
      </c>
      <c r="C347" s="477" t="s">
        <v>821</v>
      </c>
      <c r="D347" s="124" t="s">
        <v>810</v>
      </c>
      <c r="E347" s="384">
        <v>18</v>
      </c>
      <c r="F347" s="384">
        <v>24</v>
      </c>
      <c r="G347" s="384">
        <v>20</v>
      </c>
      <c r="H347" s="384">
        <v>25</v>
      </c>
      <c r="I347" s="384">
        <v>0</v>
      </c>
      <c r="J347" s="384">
        <f t="shared" si="17"/>
        <v>87</v>
      </c>
      <c r="K347" s="378" t="str">
        <f t="shared" si="16"/>
        <v>Tốt</v>
      </c>
      <c r="L347" s="459"/>
      <c r="M347" s="459" t="s">
        <v>811</v>
      </c>
      <c r="N347" s="384"/>
      <c r="O347" s="384"/>
    </row>
    <row r="348" spans="1:17" ht="15" customHeight="1">
      <c r="A348" s="459">
        <f t="shared" si="18"/>
        <v>343</v>
      </c>
      <c r="B348" s="443" t="s">
        <v>822</v>
      </c>
      <c r="C348" s="477" t="s">
        <v>823</v>
      </c>
      <c r="D348" s="124" t="s">
        <v>810</v>
      </c>
      <c r="E348" s="384">
        <v>18</v>
      </c>
      <c r="F348" s="384">
        <v>25</v>
      </c>
      <c r="G348" s="384">
        <v>20</v>
      </c>
      <c r="H348" s="384">
        <v>25</v>
      </c>
      <c r="I348" s="384">
        <v>5</v>
      </c>
      <c r="J348" s="384">
        <f t="shared" si="17"/>
        <v>93</v>
      </c>
      <c r="K348" s="378" t="str">
        <f t="shared" si="16"/>
        <v>Xuất sắc</v>
      </c>
      <c r="L348" s="459"/>
      <c r="M348" s="459" t="s">
        <v>811</v>
      </c>
      <c r="N348" s="384"/>
      <c r="O348" s="384"/>
    </row>
    <row r="349" spans="1:17" ht="15" customHeight="1">
      <c r="A349" s="459">
        <f t="shared" si="18"/>
        <v>344</v>
      </c>
      <c r="B349" s="444" t="s">
        <v>824</v>
      </c>
      <c r="C349" s="483" t="s">
        <v>825</v>
      </c>
      <c r="D349" s="124" t="s">
        <v>810</v>
      </c>
      <c r="E349" s="420">
        <v>12</v>
      </c>
      <c r="F349" s="420">
        <v>16</v>
      </c>
      <c r="G349" s="420">
        <v>15</v>
      </c>
      <c r="H349" s="420">
        <v>23</v>
      </c>
      <c r="I349" s="420">
        <v>0</v>
      </c>
      <c r="J349" s="384">
        <f t="shared" si="17"/>
        <v>66</v>
      </c>
      <c r="K349" s="378" t="str">
        <f t="shared" si="16"/>
        <v>Khá</v>
      </c>
      <c r="L349" s="478"/>
      <c r="M349" s="459" t="s">
        <v>811</v>
      </c>
      <c r="N349" s="420"/>
      <c r="O349" s="420" t="s">
        <v>435</v>
      </c>
    </row>
    <row r="350" spans="1:17" ht="15" customHeight="1">
      <c r="A350" s="459">
        <f t="shared" si="18"/>
        <v>345</v>
      </c>
      <c r="B350" s="443" t="s">
        <v>827</v>
      </c>
      <c r="C350" s="477" t="s">
        <v>415</v>
      </c>
      <c r="D350" s="124" t="s">
        <v>810</v>
      </c>
      <c r="E350" s="384">
        <v>18</v>
      </c>
      <c r="F350" s="384">
        <v>15</v>
      </c>
      <c r="G350" s="384">
        <v>20</v>
      </c>
      <c r="H350" s="384">
        <v>25</v>
      </c>
      <c r="I350" s="384">
        <v>0</v>
      </c>
      <c r="J350" s="384">
        <f t="shared" si="17"/>
        <v>78</v>
      </c>
      <c r="K350" s="378" t="str">
        <f t="shared" si="16"/>
        <v>Khá</v>
      </c>
      <c r="L350" s="459"/>
      <c r="M350" s="459" t="s">
        <v>811</v>
      </c>
      <c r="N350" s="384"/>
      <c r="O350" s="384" t="s">
        <v>267</v>
      </c>
      <c r="Q350" s="447" t="s">
        <v>7</v>
      </c>
    </row>
    <row r="351" spans="1:17" ht="15" customHeight="1">
      <c r="A351" s="459">
        <f t="shared" si="18"/>
        <v>346</v>
      </c>
      <c r="B351" s="443" t="s">
        <v>828</v>
      </c>
      <c r="C351" s="477" t="s">
        <v>829</v>
      </c>
      <c r="D351" s="124" t="s">
        <v>810</v>
      </c>
      <c r="E351" s="384">
        <v>18</v>
      </c>
      <c r="F351" s="384">
        <v>16</v>
      </c>
      <c r="G351" s="384">
        <v>20</v>
      </c>
      <c r="H351" s="384">
        <v>25</v>
      </c>
      <c r="I351" s="384">
        <v>0</v>
      </c>
      <c r="J351" s="384">
        <f t="shared" si="17"/>
        <v>79</v>
      </c>
      <c r="K351" s="378" t="str">
        <f t="shared" si="16"/>
        <v>Khá</v>
      </c>
      <c r="L351" s="459"/>
      <c r="M351" s="459" t="s">
        <v>811</v>
      </c>
      <c r="N351" s="384"/>
      <c r="O351" s="384" t="s">
        <v>267</v>
      </c>
      <c r="Q351" s="459" t="s">
        <v>319</v>
      </c>
    </row>
    <row r="352" spans="1:17" ht="15" customHeight="1">
      <c r="A352" s="459">
        <f t="shared" si="18"/>
        <v>347</v>
      </c>
      <c r="B352" s="443" t="s">
        <v>830</v>
      </c>
      <c r="C352" s="477" t="s">
        <v>831</v>
      </c>
      <c r="D352" s="124" t="s">
        <v>810</v>
      </c>
      <c r="E352" s="384">
        <v>17</v>
      </c>
      <c r="F352" s="384">
        <v>23</v>
      </c>
      <c r="G352" s="384">
        <v>20</v>
      </c>
      <c r="H352" s="384">
        <v>22</v>
      </c>
      <c r="I352" s="384">
        <v>0</v>
      </c>
      <c r="J352" s="384">
        <f t="shared" si="17"/>
        <v>82</v>
      </c>
      <c r="K352" s="378" t="str">
        <f t="shared" si="16"/>
        <v>Tốt</v>
      </c>
      <c r="L352" s="459"/>
      <c r="M352" s="459" t="s">
        <v>811</v>
      </c>
      <c r="N352" s="384"/>
      <c r="O352" s="384"/>
    </row>
    <row r="353" spans="1:17" ht="15" customHeight="1">
      <c r="A353" s="459">
        <f t="shared" si="18"/>
        <v>348</v>
      </c>
      <c r="B353" s="443" t="s">
        <v>832</v>
      </c>
      <c r="C353" s="477" t="s">
        <v>833</v>
      </c>
      <c r="D353" s="124" t="s">
        <v>810</v>
      </c>
      <c r="E353" s="392">
        <v>16</v>
      </c>
      <c r="F353" s="384">
        <v>15</v>
      </c>
      <c r="G353" s="384">
        <v>18</v>
      </c>
      <c r="H353" s="384">
        <v>15</v>
      </c>
      <c r="I353" s="384">
        <v>0</v>
      </c>
      <c r="J353" s="384">
        <f t="shared" si="17"/>
        <v>64</v>
      </c>
      <c r="K353" s="378" t="str">
        <f t="shared" si="16"/>
        <v>Trung bình</v>
      </c>
      <c r="L353" s="459"/>
      <c r="M353" s="459" t="s">
        <v>811</v>
      </c>
      <c r="N353" s="420"/>
      <c r="O353" s="420" t="s">
        <v>435</v>
      </c>
      <c r="Q353" s="470" t="s">
        <v>7</v>
      </c>
    </row>
    <row r="354" spans="1:17" ht="15" customHeight="1">
      <c r="A354" s="459">
        <f t="shared" si="18"/>
        <v>349</v>
      </c>
      <c r="B354" s="443" t="s">
        <v>834</v>
      </c>
      <c r="C354" s="477" t="s">
        <v>835</v>
      </c>
      <c r="D354" s="124" t="s">
        <v>810</v>
      </c>
      <c r="E354" s="384">
        <v>20</v>
      </c>
      <c r="F354" s="384">
        <v>15</v>
      </c>
      <c r="G354" s="384">
        <v>20</v>
      </c>
      <c r="H354" s="384">
        <v>22</v>
      </c>
      <c r="I354" s="384">
        <v>0</v>
      </c>
      <c r="J354" s="384">
        <f t="shared" si="17"/>
        <v>77</v>
      </c>
      <c r="K354" s="378" t="str">
        <f t="shared" si="16"/>
        <v>Khá</v>
      </c>
      <c r="L354" s="459"/>
      <c r="M354" s="459" t="s">
        <v>811</v>
      </c>
      <c r="N354" s="384"/>
      <c r="O354" s="384" t="s">
        <v>267</v>
      </c>
      <c r="Q354" s="447" t="s">
        <v>7</v>
      </c>
    </row>
    <row r="355" spans="1:17" ht="15" customHeight="1">
      <c r="A355" s="459">
        <f t="shared" si="18"/>
        <v>350</v>
      </c>
      <c r="B355" s="443" t="s">
        <v>836</v>
      </c>
      <c r="C355" s="477" t="s">
        <v>837</v>
      </c>
      <c r="D355" s="124" t="s">
        <v>810</v>
      </c>
      <c r="E355" s="384">
        <v>20</v>
      </c>
      <c r="F355" s="384">
        <v>15</v>
      </c>
      <c r="G355" s="384">
        <v>20</v>
      </c>
      <c r="H355" s="384">
        <v>24</v>
      </c>
      <c r="I355" s="384">
        <v>0</v>
      </c>
      <c r="J355" s="384">
        <f t="shared" si="17"/>
        <v>79</v>
      </c>
      <c r="K355" s="378" t="str">
        <f t="shared" si="16"/>
        <v>Khá</v>
      </c>
      <c r="L355" s="459"/>
      <c r="M355" s="459" t="s">
        <v>811</v>
      </c>
      <c r="N355" s="384"/>
      <c r="O355" s="384" t="s">
        <v>267</v>
      </c>
      <c r="Q355" s="459" t="s">
        <v>319</v>
      </c>
    </row>
    <row r="356" spans="1:17" ht="15" customHeight="1">
      <c r="A356" s="459">
        <f t="shared" si="18"/>
        <v>351</v>
      </c>
      <c r="B356" s="443" t="s">
        <v>838</v>
      </c>
      <c r="C356" s="477" t="s">
        <v>839</v>
      </c>
      <c r="D356" s="124" t="s">
        <v>810</v>
      </c>
      <c r="E356" s="392">
        <v>17</v>
      </c>
      <c r="F356" s="384">
        <v>15</v>
      </c>
      <c r="G356" s="384">
        <v>15</v>
      </c>
      <c r="H356" s="384">
        <v>17</v>
      </c>
      <c r="I356" s="384">
        <v>0</v>
      </c>
      <c r="J356" s="384">
        <f t="shared" si="17"/>
        <v>64</v>
      </c>
      <c r="K356" s="378" t="str">
        <f t="shared" si="16"/>
        <v>Trung bình</v>
      </c>
      <c r="L356" s="459"/>
      <c r="M356" s="459" t="s">
        <v>811</v>
      </c>
      <c r="N356" s="420"/>
      <c r="O356" s="420" t="s">
        <v>435</v>
      </c>
      <c r="Q356" s="470" t="s">
        <v>7</v>
      </c>
    </row>
    <row r="357" spans="1:17" ht="15" customHeight="1">
      <c r="A357" s="459">
        <f t="shared" si="18"/>
        <v>352</v>
      </c>
      <c r="B357" s="443" t="s">
        <v>840</v>
      </c>
      <c r="C357" s="477" t="s">
        <v>841</v>
      </c>
      <c r="D357" s="124" t="s">
        <v>810</v>
      </c>
      <c r="E357" s="384">
        <v>18</v>
      </c>
      <c r="F357" s="384">
        <v>23</v>
      </c>
      <c r="G357" s="384">
        <v>20</v>
      </c>
      <c r="H357" s="384">
        <v>22</v>
      </c>
      <c r="I357" s="384">
        <v>0</v>
      </c>
      <c r="J357" s="384">
        <f t="shared" si="17"/>
        <v>83</v>
      </c>
      <c r="K357" s="378" t="str">
        <f t="shared" si="16"/>
        <v>Tốt</v>
      </c>
      <c r="L357" s="459"/>
      <c r="M357" s="459" t="s">
        <v>811</v>
      </c>
      <c r="N357" s="384"/>
      <c r="O357" s="384"/>
    </row>
    <row r="358" spans="1:17" ht="15" customHeight="1">
      <c r="A358" s="459">
        <f t="shared" si="18"/>
        <v>353</v>
      </c>
      <c r="B358" s="443" t="s">
        <v>842</v>
      </c>
      <c r="C358" s="477" t="s">
        <v>843</v>
      </c>
      <c r="D358" s="124" t="s">
        <v>810</v>
      </c>
      <c r="E358" s="384">
        <v>20</v>
      </c>
      <c r="F358" s="384">
        <v>18</v>
      </c>
      <c r="G358" s="384">
        <v>20</v>
      </c>
      <c r="H358" s="384">
        <v>21</v>
      </c>
      <c r="I358" s="384">
        <v>0</v>
      </c>
      <c r="J358" s="384">
        <f t="shared" si="17"/>
        <v>79</v>
      </c>
      <c r="K358" s="378" t="str">
        <f t="shared" si="16"/>
        <v>Khá</v>
      </c>
      <c r="L358" s="459"/>
      <c r="M358" s="459" t="s">
        <v>811</v>
      </c>
      <c r="N358" s="384"/>
      <c r="O358" s="384" t="s">
        <v>267</v>
      </c>
      <c r="Q358" s="447" t="s">
        <v>7</v>
      </c>
    </row>
    <row r="359" spans="1:17" ht="15" customHeight="1">
      <c r="A359" s="459">
        <f t="shared" si="18"/>
        <v>354</v>
      </c>
      <c r="B359" s="443" t="s">
        <v>844</v>
      </c>
      <c r="C359" s="477" t="s">
        <v>845</v>
      </c>
      <c r="D359" s="124" t="s">
        <v>810</v>
      </c>
      <c r="E359" s="384">
        <v>17</v>
      </c>
      <c r="F359" s="384">
        <v>17</v>
      </c>
      <c r="G359" s="384">
        <v>20</v>
      </c>
      <c r="H359" s="384">
        <v>25</v>
      </c>
      <c r="I359" s="384">
        <v>0</v>
      </c>
      <c r="J359" s="384">
        <f t="shared" si="17"/>
        <v>79</v>
      </c>
      <c r="K359" s="378" t="str">
        <f t="shared" si="16"/>
        <v>Khá</v>
      </c>
      <c r="L359" s="459"/>
      <c r="M359" s="459" t="s">
        <v>811</v>
      </c>
      <c r="N359" s="384"/>
      <c r="O359" s="384" t="s">
        <v>267</v>
      </c>
      <c r="Q359" s="447" t="s">
        <v>7</v>
      </c>
    </row>
    <row r="360" spans="1:17" ht="15" customHeight="1">
      <c r="A360" s="459">
        <f t="shared" si="18"/>
        <v>355</v>
      </c>
      <c r="B360" s="444" t="s">
        <v>846</v>
      </c>
      <c r="C360" s="483" t="s">
        <v>847</v>
      </c>
      <c r="D360" s="124" t="s">
        <v>810</v>
      </c>
      <c r="E360" s="420"/>
      <c r="F360" s="420"/>
      <c r="G360" s="420"/>
      <c r="H360" s="420"/>
      <c r="I360" s="420"/>
      <c r="J360" s="384">
        <f t="shared" si="17"/>
        <v>0</v>
      </c>
      <c r="K360" s="378" t="str">
        <f t="shared" si="16"/>
        <v>Kém</v>
      </c>
      <c r="L360" s="478" t="s">
        <v>848</v>
      </c>
      <c r="M360" s="459" t="s">
        <v>811</v>
      </c>
      <c r="N360" s="384"/>
      <c r="O360" s="384"/>
    </row>
    <row r="361" spans="1:17" ht="15" customHeight="1">
      <c r="A361" s="459">
        <f t="shared" si="18"/>
        <v>356</v>
      </c>
      <c r="B361" s="443" t="s">
        <v>849</v>
      </c>
      <c r="C361" s="477" t="s">
        <v>850</v>
      </c>
      <c r="D361" s="124" t="s">
        <v>810</v>
      </c>
      <c r="E361" s="384">
        <v>18</v>
      </c>
      <c r="F361" s="384">
        <v>20</v>
      </c>
      <c r="G361" s="384">
        <v>20</v>
      </c>
      <c r="H361" s="384">
        <v>25</v>
      </c>
      <c r="I361" s="384">
        <v>0</v>
      </c>
      <c r="J361" s="384">
        <f t="shared" si="17"/>
        <v>83</v>
      </c>
      <c r="K361" s="378" t="str">
        <f t="shared" si="16"/>
        <v>Tốt</v>
      </c>
      <c r="L361" s="459"/>
      <c r="M361" s="459" t="s">
        <v>811</v>
      </c>
      <c r="N361" s="384"/>
      <c r="O361" s="384"/>
    </row>
    <row r="362" spans="1:17" ht="15" customHeight="1">
      <c r="A362" s="459">
        <f t="shared" si="18"/>
        <v>357</v>
      </c>
      <c r="B362" s="443" t="s">
        <v>851</v>
      </c>
      <c r="C362" s="477" t="s">
        <v>852</v>
      </c>
      <c r="D362" s="124" t="s">
        <v>810</v>
      </c>
      <c r="E362" s="384">
        <v>19</v>
      </c>
      <c r="F362" s="384">
        <v>22</v>
      </c>
      <c r="G362" s="384">
        <v>20</v>
      </c>
      <c r="H362" s="384">
        <v>23</v>
      </c>
      <c r="I362" s="384">
        <v>0</v>
      </c>
      <c r="J362" s="384">
        <f t="shared" si="17"/>
        <v>84</v>
      </c>
      <c r="K362" s="378" t="str">
        <f t="shared" si="16"/>
        <v>Tốt</v>
      </c>
      <c r="L362" s="459"/>
      <c r="M362" s="459" t="s">
        <v>811</v>
      </c>
      <c r="N362" s="384"/>
      <c r="O362" s="384"/>
    </row>
    <row r="363" spans="1:17" ht="15" customHeight="1">
      <c r="A363" s="459">
        <f t="shared" si="18"/>
        <v>358</v>
      </c>
      <c r="B363" s="443" t="s">
        <v>853</v>
      </c>
      <c r="C363" s="477" t="s">
        <v>854</v>
      </c>
      <c r="D363" s="124" t="s">
        <v>810</v>
      </c>
      <c r="E363" s="384">
        <v>18</v>
      </c>
      <c r="F363" s="384">
        <v>15</v>
      </c>
      <c r="G363" s="384">
        <v>20</v>
      </c>
      <c r="H363" s="384">
        <v>25</v>
      </c>
      <c r="I363" s="384">
        <v>0</v>
      </c>
      <c r="J363" s="384">
        <f t="shared" si="17"/>
        <v>78</v>
      </c>
      <c r="K363" s="378" t="str">
        <f t="shared" si="16"/>
        <v>Khá</v>
      </c>
      <c r="L363" s="459"/>
      <c r="M363" s="459" t="s">
        <v>811</v>
      </c>
      <c r="N363" s="384"/>
      <c r="O363" s="384" t="s">
        <v>267</v>
      </c>
      <c r="Q363" s="447" t="s">
        <v>7</v>
      </c>
    </row>
    <row r="364" spans="1:17" ht="15" customHeight="1">
      <c r="A364" s="459">
        <f t="shared" si="18"/>
        <v>359</v>
      </c>
      <c r="B364" s="443" t="s">
        <v>855</v>
      </c>
      <c r="C364" s="477" t="s">
        <v>856</v>
      </c>
      <c r="D364" s="124" t="s">
        <v>810</v>
      </c>
      <c r="E364" s="384">
        <v>20</v>
      </c>
      <c r="F364" s="384">
        <v>15</v>
      </c>
      <c r="G364" s="384">
        <v>18</v>
      </c>
      <c r="H364" s="384">
        <v>24</v>
      </c>
      <c r="I364" s="384">
        <v>0</v>
      </c>
      <c r="J364" s="384">
        <f t="shared" si="17"/>
        <v>77</v>
      </c>
      <c r="K364" s="378" t="str">
        <f t="shared" si="16"/>
        <v>Khá</v>
      </c>
      <c r="L364" s="459"/>
      <c r="M364" s="459" t="s">
        <v>811</v>
      </c>
      <c r="N364" s="384"/>
      <c r="O364" s="384" t="s">
        <v>267</v>
      </c>
      <c r="Q364" s="447" t="s">
        <v>7</v>
      </c>
    </row>
    <row r="365" spans="1:17" ht="15" customHeight="1">
      <c r="A365" s="459">
        <f t="shared" si="18"/>
        <v>360</v>
      </c>
      <c r="B365" s="443" t="s">
        <v>857</v>
      </c>
      <c r="C365" s="477" t="s">
        <v>858</v>
      </c>
      <c r="D365" s="124" t="s">
        <v>810</v>
      </c>
      <c r="E365" s="384">
        <v>16</v>
      </c>
      <c r="F365" s="384">
        <v>23</v>
      </c>
      <c r="G365" s="384">
        <v>20</v>
      </c>
      <c r="H365" s="384">
        <v>25</v>
      </c>
      <c r="I365" s="384">
        <v>0</v>
      </c>
      <c r="J365" s="384">
        <f t="shared" si="17"/>
        <v>84</v>
      </c>
      <c r="K365" s="378" t="str">
        <f t="shared" si="16"/>
        <v>Tốt</v>
      </c>
      <c r="L365" s="459"/>
      <c r="M365" s="459" t="s">
        <v>811</v>
      </c>
      <c r="N365" s="384"/>
      <c r="O365" s="384"/>
    </row>
    <row r="366" spans="1:17" ht="15" customHeight="1">
      <c r="A366" s="459">
        <f t="shared" si="18"/>
        <v>361</v>
      </c>
      <c r="B366" s="444" t="s">
        <v>859</v>
      </c>
      <c r="C366" s="483" t="s">
        <v>860</v>
      </c>
      <c r="D366" s="124" t="s">
        <v>810</v>
      </c>
      <c r="E366" s="420">
        <v>11</v>
      </c>
      <c r="F366" s="420">
        <v>15</v>
      </c>
      <c r="G366" s="420">
        <v>15</v>
      </c>
      <c r="H366" s="420">
        <v>23</v>
      </c>
      <c r="I366" s="420">
        <v>0</v>
      </c>
      <c r="J366" s="384">
        <f t="shared" si="17"/>
        <v>64</v>
      </c>
      <c r="K366" s="378" t="str">
        <f t="shared" si="16"/>
        <v>Trung bình</v>
      </c>
      <c r="L366" s="478"/>
      <c r="M366" s="459" t="s">
        <v>811</v>
      </c>
      <c r="N366" s="384"/>
      <c r="O366" s="384"/>
    </row>
    <row r="367" spans="1:17" ht="15" customHeight="1">
      <c r="A367" s="459">
        <f t="shared" si="18"/>
        <v>362</v>
      </c>
      <c r="B367" s="443" t="s">
        <v>861</v>
      </c>
      <c r="C367" s="477" t="s">
        <v>862</v>
      </c>
      <c r="D367" s="124" t="s">
        <v>810</v>
      </c>
      <c r="E367" s="384">
        <v>18</v>
      </c>
      <c r="F367" s="384">
        <v>20</v>
      </c>
      <c r="G367" s="384">
        <v>20</v>
      </c>
      <c r="H367" s="384">
        <v>25</v>
      </c>
      <c r="I367" s="384">
        <v>0</v>
      </c>
      <c r="J367" s="384">
        <f t="shared" si="17"/>
        <v>83</v>
      </c>
      <c r="K367" s="378" t="str">
        <f t="shared" si="16"/>
        <v>Tốt</v>
      </c>
      <c r="L367" s="459"/>
      <c r="M367" s="459" t="s">
        <v>811</v>
      </c>
      <c r="N367" s="384"/>
      <c r="O367" s="384"/>
    </row>
    <row r="368" spans="1:17" ht="15" customHeight="1">
      <c r="A368" s="459">
        <f t="shared" si="18"/>
        <v>363</v>
      </c>
      <c r="B368" s="443" t="s">
        <v>863</v>
      </c>
      <c r="C368" s="477" t="s">
        <v>864</v>
      </c>
      <c r="D368" s="124" t="s">
        <v>810</v>
      </c>
      <c r="E368" s="384">
        <v>17</v>
      </c>
      <c r="F368" s="384">
        <v>25</v>
      </c>
      <c r="G368" s="384">
        <v>20</v>
      </c>
      <c r="H368" s="384">
        <v>23</v>
      </c>
      <c r="I368" s="384">
        <v>0</v>
      </c>
      <c r="J368" s="384">
        <f t="shared" si="17"/>
        <v>85</v>
      </c>
      <c r="K368" s="378" t="str">
        <f t="shared" si="16"/>
        <v>Tốt</v>
      </c>
      <c r="L368" s="459"/>
      <c r="M368" s="459" t="s">
        <v>811</v>
      </c>
      <c r="N368" s="384"/>
      <c r="O368" s="384"/>
    </row>
    <row r="369" spans="1:17" ht="15" customHeight="1">
      <c r="A369" s="459">
        <f t="shared" si="18"/>
        <v>364</v>
      </c>
      <c r="B369" s="443" t="s">
        <v>865</v>
      </c>
      <c r="C369" s="477" t="s">
        <v>866</v>
      </c>
      <c r="D369" s="124" t="s">
        <v>810</v>
      </c>
      <c r="E369" s="384">
        <v>20</v>
      </c>
      <c r="F369" s="384">
        <v>19</v>
      </c>
      <c r="G369" s="384">
        <v>20</v>
      </c>
      <c r="H369" s="384">
        <v>25</v>
      </c>
      <c r="I369" s="384">
        <v>0</v>
      </c>
      <c r="J369" s="384">
        <f t="shared" si="17"/>
        <v>84</v>
      </c>
      <c r="K369" s="378" t="str">
        <f t="shared" si="16"/>
        <v>Tốt</v>
      </c>
      <c r="L369" s="459"/>
      <c r="M369" s="459" t="s">
        <v>811</v>
      </c>
      <c r="N369" s="384"/>
      <c r="O369" s="384"/>
    </row>
    <row r="370" spans="1:17" ht="15" customHeight="1">
      <c r="A370" s="459">
        <f t="shared" si="18"/>
        <v>365</v>
      </c>
      <c r="B370" s="443" t="s">
        <v>867</v>
      </c>
      <c r="C370" s="477" t="s">
        <v>868</v>
      </c>
      <c r="D370" s="124" t="s">
        <v>810</v>
      </c>
      <c r="E370" s="384">
        <v>20</v>
      </c>
      <c r="F370" s="384">
        <v>23</v>
      </c>
      <c r="G370" s="384">
        <v>20</v>
      </c>
      <c r="H370" s="384">
        <v>25</v>
      </c>
      <c r="I370" s="384">
        <v>5</v>
      </c>
      <c r="J370" s="384">
        <f t="shared" si="17"/>
        <v>93</v>
      </c>
      <c r="K370" s="378" t="str">
        <f t="shared" si="16"/>
        <v>Xuất sắc</v>
      </c>
      <c r="L370" s="459"/>
      <c r="M370" s="459" t="s">
        <v>811</v>
      </c>
      <c r="N370" s="384"/>
      <c r="O370" s="384"/>
    </row>
    <row r="371" spans="1:17" ht="15" customHeight="1">
      <c r="A371" s="459">
        <f t="shared" si="18"/>
        <v>366</v>
      </c>
      <c r="B371" s="443" t="s">
        <v>869</v>
      </c>
      <c r="C371" s="477" t="s">
        <v>870</v>
      </c>
      <c r="D371" s="124" t="s">
        <v>810</v>
      </c>
      <c r="E371" s="384">
        <v>20</v>
      </c>
      <c r="F371" s="384">
        <v>25</v>
      </c>
      <c r="G371" s="384">
        <v>20</v>
      </c>
      <c r="H371" s="384">
        <v>23</v>
      </c>
      <c r="I371" s="384">
        <v>3</v>
      </c>
      <c r="J371" s="384">
        <f t="shared" si="17"/>
        <v>91</v>
      </c>
      <c r="K371" s="378" t="str">
        <f t="shared" si="16"/>
        <v>Xuất sắc</v>
      </c>
      <c r="L371" s="459"/>
      <c r="M371" s="459" t="s">
        <v>811</v>
      </c>
      <c r="N371" s="384"/>
      <c r="O371" s="384"/>
    </row>
    <row r="372" spans="1:17" ht="15" customHeight="1">
      <c r="A372" s="459">
        <f t="shared" si="18"/>
        <v>367</v>
      </c>
      <c r="B372" s="443" t="s">
        <v>871</v>
      </c>
      <c r="C372" s="477" t="s">
        <v>872</v>
      </c>
      <c r="D372" s="124" t="s">
        <v>810</v>
      </c>
      <c r="E372" s="384">
        <v>18</v>
      </c>
      <c r="F372" s="384">
        <v>23</v>
      </c>
      <c r="G372" s="384">
        <v>20</v>
      </c>
      <c r="H372" s="384">
        <v>20</v>
      </c>
      <c r="I372" s="384">
        <v>0</v>
      </c>
      <c r="J372" s="384">
        <f t="shared" si="17"/>
        <v>81</v>
      </c>
      <c r="K372" s="378" t="str">
        <f t="shared" si="16"/>
        <v>Tốt</v>
      </c>
      <c r="L372" s="459"/>
      <c r="M372" s="459" t="s">
        <v>811</v>
      </c>
      <c r="N372" s="384"/>
      <c r="O372" s="384"/>
    </row>
    <row r="373" spans="1:17" ht="15" customHeight="1">
      <c r="A373" s="459">
        <f t="shared" si="18"/>
        <v>368</v>
      </c>
      <c r="B373" s="443" t="s">
        <v>873</v>
      </c>
      <c r="C373" s="477" t="s">
        <v>874</v>
      </c>
      <c r="D373" s="124" t="s">
        <v>810</v>
      </c>
      <c r="E373" s="384">
        <v>20</v>
      </c>
      <c r="F373" s="384">
        <v>25</v>
      </c>
      <c r="G373" s="384">
        <v>23</v>
      </c>
      <c r="H373" s="384">
        <v>20</v>
      </c>
      <c r="I373" s="384">
        <v>0</v>
      </c>
      <c r="J373" s="384">
        <f t="shared" si="17"/>
        <v>88</v>
      </c>
      <c r="K373" s="378" t="str">
        <f t="shared" si="16"/>
        <v>Tốt</v>
      </c>
      <c r="L373" s="459"/>
      <c r="M373" s="459" t="s">
        <v>811</v>
      </c>
      <c r="N373" s="384"/>
      <c r="O373" s="384"/>
    </row>
    <row r="374" spans="1:17" ht="15" customHeight="1">
      <c r="A374" s="459">
        <f t="shared" si="18"/>
        <v>369</v>
      </c>
      <c r="B374" s="443" t="s">
        <v>875</v>
      </c>
      <c r="C374" s="477" t="s">
        <v>876</v>
      </c>
      <c r="D374" s="124" t="s">
        <v>810</v>
      </c>
      <c r="E374" s="384">
        <v>20</v>
      </c>
      <c r="F374" s="384">
        <v>23</v>
      </c>
      <c r="G374" s="384">
        <v>20</v>
      </c>
      <c r="H374" s="384">
        <v>25</v>
      </c>
      <c r="I374" s="384">
        <v>0</v>
      </c>
      <c r="J374" s="384">
        <f t="shared" si="17"/>
        <v>88</v>
      </c>
      <c r="K374" s="378" t="str">
        <f t="shared" si="16"/>
        <v>Tốt</v>
      </c>
      <c r="L374" s="459"/>
      <c r="M374" s="459" t="s">
        <v>811</v>
      </c>
      <c r="N374" s="384"/>
      <c r="O374" s="384"/>
    </row>
    <row r="375" spans="1:17" ht="15" customHeight="1">
      <c r="A375" s="459">
        <f t="shared" si="18"/>
        <v>370</v>
      </c>
      <c r="B375" s="443" t="s">
        <v>877</v>
      </c>
      <c r="C375" s="477" t="s">
        <v>878</v>
      </c>
      <c r="D375" s="124" t="s">
        <v>810</v>
      </c>
      <c r="E375" s="384">
        <v>18</v>
      </c>
      <c r="F375" s="384">
        <v>23</v>
      </c>
      <c r="G375" s="384">
        <v>23</v>
      </c>
      <c r="H375" s="384">
        <v>22</v>
      </c>
      <c r="I375" s="384">
        <v>0</v>
      </c>
      <c r="J375" s="384">
        <f t="shared" si="17"/>
        <v>86</v>
      </c>
      <c r="K375" s="378" t="str">
        <f t="shared" si="16"/>
        <v>Tốt</v>
      </c>
      <c r="L375" s="459"/>
      <c r="M375" s="459" t="s">
        <v>811</v>
      </c>
      <c r="N375" s="384"/>
      <c r="O375" s="384"/>
    </row>
    <row r="376" spans="1:17" ht="15" customHeight="1">
      <c r="A376" s="459">
        <f t="shared" si="18"/>
        <v>371</v>
      </c>
      <c r="B376" s="443" t="s">
        <v>879</v>
      </c>
      <c r="C376" s="477" t="s">
        <v>880</v>
      </c>
      <c r="D376" s="124" t="s">
        <v>810</v>
      </c>
      <c r="E376" s="384">
        <v>17</v>
      </c>
      <c r="F376" s="384">
        <v>23</v>
      </c>
      <c r="G376" s="384">
        <v>21</v>
      </c>
      <c r="H376" s="384">
        <v>25</v>
      </c>
      <c r="I376" s="384">
        <v>0</v>
      </c>
      <c r="J376" s="384">
        <f t="shared" si="17"/>
        <v>86</v>
      </c>
      <c r="K376" s="378" t="str">
        <f t="shared" si="16"/>
        <v>Tốt</v>
      </c>
      <c r="L376" s="459"/>
      <c r="M376" s="459" t="s">
        <v>811</v>
      </c>
      <c r="N376" s="384"/>
      <c r="O376" s="384"/>
    </row>
    <row r="377" spans="1:17" ht="15" customHeight="1">
      <c r="A377" s="459">
        <f t="shared" si="18"/>
        <v>372</v>
      </c>
      <c r="B377" s="443" t="s">
        <v>881</v>
      </c>
      <c r="C377" s="477" t="s">
        <v>882</v>
      </c>
      <c r="D377" s="124" t="s">
        <v>810</v>
      </c>
      <c r="E377" s="384">
        <v>20</v>
      </c>
      <c r="F377" s="384">
        <v>15</v>
      </c>
      <c r="G377" s="384">
        <v>20</v>
      </c>
      <c r="H377" s="384">
        <v>24</v>
      </c>
      <c r="I377" s="384">
        <v>0</v>
      </c>
      <c r="J377" s="384">
        <f t="shared" si="17"/>
        <v>79</v>
      </c>
      <c r="K377" s="378" t="str">
        <f t="shared" si="16"/>
        <v>Khá</v>
      </c>
      <c r="L377" s="459"/>
      <c r="M377" s="459" t="s">
        <v>811</v>
      </c>
      <c r="N377" s="384"/>
      <c r="O377" s="384" t="s">
        <v>267</v>
      </c>
      <c r="Q377" s="447" t="s">
        <v>7</v>
      </c>
    </row>
    <row r="378" spans="1:17" ht="15" customHeight="1">
      <c r="A378" s="459">
        <f t="shared" si="18"/>
        <v>373</v>
      </c>
      <c r="B378" s="443" t="s">
        <v>883</v>
      </c>
      <c r="C378" s="477" t="s">
        <v>884</v>
      </c>
      <c r="D378" s="124" t="s">
        <v>810</v>
      </c>
      <c r="E378" s="384">
        <v>20</v>
      </c>
      <c r="F378" s="384">
        <v>20</v>
      </c>
      <c r="G378" s="384">
        <v>23</v>
      </c>
      <c r="H378" s="384">
        <v>25</v>
      </c>
      <c r="I378" s="384">
        <v>2</v>
      </c>
      <c r="J378" s="384">
        <f t="shared" si="17"/>
        <v>90</v>
      </c>
      <c r="K378" s="378" t="str">
        <f t="shared" si="16"/>
        <v>Xuất sắc</v>
      </c>
      <c r="L378" s="459"/>
      <c r="M378" s="459" t="s">
        <v>811</v>
      </c>
      <c r="N378" s="384"/>
      <c r="O378" s="384"/>
    </row>
    <row r="379" spans="1:17" ht="15" customHeight="1">
      <c r="A379" s="459">
        <f t="shared" si="18"/>
        <v>374</v>
      </c>
      <c r="B379" s="443" t="s">
        <v>885</v>
      </c>
      <c r="C379" s="477" t="s">
        <v>886</v>
      </c>
      <c r="D379" s="124" t="s">
        <v>810</v>
      </c>
      <c r="E379" s="384">
        <v>20</v>
      </c>
      <c r="F379" s="384">
        <v>23</v>
      </c>
      <c r="G379" s="384">
        <v>20</v>
      </c>
      <c r="H379" s="384">
        <v>25</v>
      </c>
      <c r="I379" s="384">
        <v>0</v>
      </c>
      <c r="J379" s="384">
        <f t="shared" si="17"/>
        <v>88</v>
      </c>
      <c r="K379" s="378" t="str">
        <f t="shared" si="16"/>
        <v>Tốt</v>
      </c>
      <c r="L379" s="459"/>
      <c r="M379" s="459" t="s">
        <v>811</v>
      </c>
      <c r="N379" s="384"/>
      <c r="O379" s="384"/>
    </row>
    <row r="380" spans="1:17" ht="15" customHeight="1">
      <c r="A380" s="459">
        <f t="shared" si="18"/>
        <v>375</v>
      </c>
      <c r="B380" s="443" t="s">
        <v>887</v>
      </c>
      <c r="C380" s="477" t="s">
        <v>888</v>
      </c>
      <c r="D380" s="124" t="s">
        <v>810</v>
      </c>
      <c r="E380" s="384">
        <v>20</v>
      </c>
      <c r="F380" s="384">
        <v>20</v>
      </c>
      <c r="G380" s="384">
        <v>23</v>
      </c>
      <c r="H380" s="384">
        <v>25</v>
      </c>
      <c r="I380" s="384">
        <v>0</v>
      </c>
      <c r="J380" s="384">
        <f t="shared" si="17"/>
        <v>88</v>
      </c>
      <c r="K380" s="378" t="str">
        <f t="shared" si="16"/>
        <v>Tốt</v>
      </c>
      <c r="L380" s="459"/>
      <c r="M380" s="459" t="s">
        <v>811</v>
      </c>
      <c r="N380" s="384"/>
      <c r="O380" s="384"/>
    </row>
    <row r="381" spans="1:17" ht="15" customHeight="1">
      <c r="A381" s="459">
        <f t="shared" si="18"/>
        <v>376</v>
      </c>
      <c r="B381" s="443" t="s">
        <v>889</v>
      </c>
      <c r="C381" s="477" t="s">
        <v>890</v>
      </c>
      <c r="D381" s="124" t="s">
        <v>810</v>
      </c>
      <c r="E381" s="384">
        <v>20</v>
      </c>
      <c r="F381" s="384">
        <v>21</v>
      </c>
      <c r="G381" s="384">
        <v>22</v>
      </c>
      <c r="H381" s="384">
        <v>25</v>
      </c>
      <c r="I381" s="384">
        <v>0</v>
      </c>
      <c r="J381" s="384">
        <f t="shared" si="17"/>
        <v>88</v>
      </c>
      <c r="K381" s="378" t="str">
        <f t="shared" si="16"/>
        <v>Tốt</v>
      </c>
      <c r="L381" s="484"/>
      <c r="M381" s="459" t="s">
        <v>811</v>
      </c>
      <c r="N381" s="384"/>
      <c r="O381" s="384"/>
    </row>
    <row r="382" spans="1:17" ht="15" customHeight="1">
      <c r="A382" s="459">
        <f t="shared" si="18"/>
        <v>377</v>
      </c>
      <c r="B382" s="485" t="s">
        <v>891</v>
      </c>
      <c r="C382" s="486" t="s">
        <v>892</v>
      </c>
      <c r="D382" s="124" t="s">
        <v>893</v>
      </c>
      <c r="E382" s="395">
        <v>15</v>
      </c>
      <c r="F382" s="395">
        <v>22</v>
      </c>
      <c r="G382" s="395">
        <v>20</v>
      </c>
      <c r="H382" s="395">
        <v>25</v>
      </c>
      <c r="I382" s="395">
        <v>5</v>
      </c>
      <c r="J382" s="384">
        <f t="shared" si="17"/>
        <v>87</v>
      </c>
      <c r="K382" s="378" t="str">
        <f t="shared" si="16"/>
        <v>Tốt</v>
      </c>
      <c r="L382" s="440"/>
      <c r="M382" s="440" t="s">
        <v>894</v>
      </c>
      <c r="N382" s="384"/>
      <c r="O382" s="384"/>
      <c r="P382" s="447">
        <v>1</v>
      </c>
    </row>
    <row r="383" spans="1:17" ht="15" customHeight="1">
      <c r="A383" s="459">
        <f t="shared" si="18"/>
        <v>378</v>
      </c>
      <c r="B383" s="485" t="s">
        <v>895</v>
      </c>
      <c r="C383" s="486" t="s">
        <v>896</v>
      </c>
      <c r="D383" s="124" t="s">
        <v>893</v>
      </c>
      <c r="E383" s="395">
        <v>18</v>
      </c>
      <c r="F383" s="395">
        <v>25</v>
      </c>
      <c r="G383" s="395">
        <v>20</v>
      </c>
      <c r="H383" s="395">
        <v>25</v>
      </c>
      <c r="I383" s="395">
        <v>0</v>
      </c>
      <c r="J383" s="384">
        <f t="shared" si="17"/>
        <v>88</v>
      </c>
      <c r="K383" s="378" t="str">
        <f t="shared" si="16"/>
        <v>Tốt</v>
      </c>
      <c r="L383" s="440"/>
      <c r="M383" s="440" t="s">
        <v>894</v>
      </c>
      <c r="N383" s="384"/>
      <c r="O383" s="384"/>
      <c r="P383" s="447">
        <v>2</v>
      </c>
    </row>
    <row r="384" spans="1:17" ht="15" customHeight="1">
      <c r="A384" s="459">
        <f t="shared" si="18"/>
        <v>379</v>
      </c>
      <c r="B384" s="487" t="s">
        <v>897</v>
      </c>
      <c r="C384" s="487" t="s">
        <v>898</v>
      </c>
      <c r="D384" s="124" t="s">
        <v>893</v>
      </c>
      <c r="E384" s="480">
        <v>10</v>
      </c>
      <c r="F384" s="480">
        <v>15</v>
      </c>
      <c r="G384" s="480">
        <v>15</v>
      </c>
      <c r="H384" s="480">
        <v>10</v>
      </c>
      <c r="I384" s="480">
        <v>0</v>
      </c>
      <c r="J384" s="384">
        <f t="shared" si="17"/>
        <v>50</v>
      </c>
      <c r="K384" s="378" t="str">
        <f t="shared" si="16"/>
        <v>Trung bình</v>
      </c>
      <c r="L384" s="488"/>
      <c r="M384" s="440" t="s">
        <v>894</v>
      </c>
      <c r="N384" s="420"/>
      <c r="O384" s="420" t="s">
        <v>435</v>
      </c>
      <c r="P384" s="447">
        <v>3</v>
      </c>
    </row>
    <row r="385" spans="1:16" ht="15" customHeight="1">
      <c r="A385" s="459">
        <f t="shared" si="18"/>
        <v>380</v>
      </c>
      <c r="B385" s="485" t="s">
        <v>899</v>
      </c>
      <c r="C385" s="486" t="s">
        <v>900</v>
      </c>
      <c r="D385" s="124" t="s">
        <v>893</v>
      </c>
      <c r="E385" s="395">
        <v>20</v>
      </c>
      <c r="F385" s="395">
        <v>25</v>
      </c>
      <c r="G385" s="395">
        <v>20</v>
      </c>
      <c r="H385" s="395">
        <v>25</v>
      </c>
      <c r="I385" s="395">
        <v>3</v>
      </c>
      <c r="J385" s="384">
        <f t="shared" si="17"/>
        <v>93</v>
      </c>
      <c r="K385" s="378" t="str">
        <f t="shared" si="16"/>
        <v>Xuất sắc</v>
      </c>
      <c r="L385" s="440"/>
      <c r="M385" s="440" t="s">
        <v>894</v>
      </c>
      <c r="N385" s="384"/>
      <c r="O385" s="384"/>
      <c r="P385" s="447">
        <v>4</v>
      </c>
    </row>
    <row r="386" spans="1:16" ht="15" customHeight="1">
      <c r="A386" s="459">
        <f t="shared" si="18"/>
        <v>381</v>
      </c>
      <c r="B386" s="489" t="s">
        <v>901</v>
      </c>
      <c r="C386" s="486" t="s">
        <v>902</v>
      </c>
      <c r="D386" s="124" t="s">
        <v>893</v>
      </c>
      <c r="E386" s="395">
        <v>18</v>
      </c>
      <c r="F386" s="395">
        <v>25</v>
      </c>
      <c r="G386" s="395">
        <v>20</v>
      </c>
      <c r="H386" s="395">
        <v>25</v>
      </c>
      <c r="I386" s="395">
        <v>0</v>
      </c>
      <c r="J386" s="384">
        <f t="shared" si="17"/>
        <v>88</v>
      </c>
      <c r="K386" s="378" t="str">
        <f t="shared" si="16"/>
        <v>Tốt</v>
      </c>
      <c r="L386" s="440"/>
      <c r="M386" s="440" t="s">
        <v>894</v>
      </c>
      <c r="N386" s="384"/>
      <c r="O386" s="384"/>
      <c r="P386" s="447">
        <v>5</v>
      </c>
    </row>
    <row r="387" spans="1:16" ht="15" customHeight="1">
      <c r="A387" s="459">
        <f t="shared" si="18"/>
        <v>382</v>
      </c>
      <c r="B387" s="485" t="s">
        <v>903</v>
      </c>
      <c r="C387" s="486" t="s">
        <v>904</v>
      </c>
      <c r="D387" s="124" t="s">
        <v>893</v>
      </c>
      <c r="E387" s="395">
        <v>18</v>
      </c>
      <c r="F387" s="395">
        <v>25</v>
      </c>
      <c r="G387" s="395">
        <v>20</v>
      </c>
      <c r="H387" s="395">
        <v>25</v>
      </c>
      <c r="I387" s="395">
        <v>0</v>
      </c>
      <c r="J387" s="384">
        <f t="shared" si="17"/>
        <v>88</v>
      </c>
      <c r="K387" s="378" t="str">
        <f t="shared" si="16"/>
        <v>Tốt</v>
      </c>
      <c r="L387" s="440"/>
      <c r="M387" s="440" t="s">
        <v>894</v>
      </c>
      <c r="N387" s="384"/>
      <c r="O387" s="384"/>
      <c r="P387" s="447">
        <v>6</v>
      </c>
    </row>
    <row r="388" spans="1:16" ht="15" customHeight="1">
      <c r="A388" s="459">
        <f t="shared" si="18"/>
        <v>383</v>
      </c>
      <c r="B388" s="485" t="s">
        <v>905</v>
      </c>
      <c r="C388" s="486" t="s">
        <v>906</v>
      </c>
      <c r="D388" s="124" t="s">
        <v>893</v>
      </c>
      <c r="E388" s="395">
        <v>18</v>
      </c>
      <c r="F388" s="395">
        <v>25</v>
      </c>
      <c r="G388" s="395">
        <v>20</v>
      </c>
      <c r="H388" s="395">
        <v>25</v>
      </c>
      <c r="I388" s="395">
        <v>0</v>
      </c>
      <c r="J388" s="384">
        <f t="shared" si="17"/>
        <v>88</v>
      </c>
      <c r="K388" s="378" t="str">
        <f t="shared" si="16"/>
        <v>Tốt</v>
      </c>
      <c r="L388" s="440"/>
      <c r="M388" s="440" t="s">
        <v>894</v>
      </c>
      <c r="N388" s="384"/>
      <c r="O388" s="384"/>
      <c r="P388" s="447">
        <v>7</v>
      </c>
    </row>
    <row r="389" spans="1:16" ht="15" customHeight="1">
      <c r="A389" s="459">
        <f t="shared" si="18"/>
        <v>384</v>
      </c>
      <c r="B389" s="489" t="s">
        <v>827</v>
      </c>
      <c r="C389" s="486" t="s">
        <v>415</v>
      </c>
      <c r="D389" s="124" t="s">
        <v>893</v>
      </c>
      <c r="E389" s="395">
        <v>18</v>
      </c>
      <c r="F389" s="395">
        <v>25</v>
      </c>
      <c r="G389" s="395">
        <v>20</v>
      </c>
      <c r="H389" s="395">
        <v>25</v>
      </c>
      <c r="I389" s="395">
        <v>0</v>
      </c>
      <c r="J389" s="384">
        <f t="shared" si="17"/>
        <v>88</v>
      </c>
      <c r="K389" s="378" t="str">
        <f t="shared" si="16"/>
        <v>Tốt</v>
      </c>
      <c r="L389" s="440"/>
      <c r="M389" s="440" t="s">
        <v>894</v>
      </c>
      <c r="N389" s="384"/>
      <c r="O389" s="384"/>
      <c r="P389" s="447">
        <v>8</v>
      </c>
    </row>
    <row r="390" spans="1:16" ht="15" customHeight="1">
      <c r="A390" s="459">
        <f t="shared" si="18"/>
        <v>385</v>
      </c>
      <c r="B390" s="489" t="s">
        <v>907</v>
      </c>
      <c r="C390" s="486" t="s">
        <v>908</v>
      </c>
      <c r="D390" s="124" t="s">
        <v>893</v>
      </c>
      <c r="E390" s="395">
        <v>18</v>
      </c>
      <c r="F390" s="395">
        <v>25</v>
      </c>
      <c r="G390" s="395">
        <v>20</v>
      </c>
      <c r="H390" s="395">
        <v>25</v>
      </c>
      <c r="I390" s="395">
        <v>0</v>
      </c>
      <c r="J390" s="384">
        <f t="shared" si="17"/>
        <v>88</v>
      </c>
      <c r="K390" s="378" t="str">
        <f t="shared" ref="K390:K453" si="19">IF(J390&gt;=90,"Xuất sắc",IF(J390&gt;=80,"Tốt",IF(J390&gt;=65,"Khá",IF(J390&gt;=50,"Trung bình",IF(J390&gt;=35,"Yếu", "Kém")))))</f>
        <v>Tốt</v>
      </c>
      <c r="L390" s="440"/>
      <c r="M390" s="440" t="s">
        <v>894</v>
      </c>
      <c r="N390" s="384"/>
      <c r="O390" s="384"/>
      <c r="P390" s="447">
        <v>9</v>
      </c>
    </row>
    <row r="391" spans="1:16" ht="15" customHeight="1">
      <c r="A391" s="459">
        <f t="shared" si="18"/>
        <v>386</v>
      </c>
      <c r="B391" s="485" t="s">
        <v>909</v>
      </c>
      <c r="C391" s="486" t="s">
        <v>910</v>
      </c>
      <c r="D391" s="124" t="s">
        <v>893</v>
      </c>
      <c r="E391" s="395">
        <v>20</v>
      </c>
      <c r="F391" s="395">
        <v>25</v>
      </c>
      <c r="G391" s="395">
        <v>20</v>
      </c>
      <c r="H391" s="395">
        <v>5</v>
      </c>
      <c r="I391" s="395">
        <v>0</v>
      </c>
      <c r="J391" s="384">
        <f t="shared" ref="J391:J454" si="20">SUM(E391:I391)</f>
        <v>70</v>
      </c>
      <c r="K391" s="378" t="str">
        <f t="shared" si="19"/>
        <v>Khá</v>
      </c>
      <c r="L391" s="440"/>
      <c r="M391" s="440" t="s">
        <v>894</v>
      </c>
      <c r="N391" s="384"/>
      <c r="O391" s="384"/>
      <c r="P391" s="447">
        <v>10</v>
      </c>
    </row>
    <row r="392" spans="1:16" ht="15" customHeight="1">
      <c r="A392" s="459">
        <f t="shared" ref="A392:A455" si="21">+A391+1</f>
        <v>387</v>
      </c>
      <c r="B392" s="487" t="s">
        <v>911</v>
      </c>
      <c r="C392" s="487" t="s">
        <v>912</v>
      </c>
      <c r="D392" s="124" t="s">
        <v>893</v>
      </c>
      <c r="E392" s="480">
        <v>12</v>
      </c>
      <c r="F392" s="480">
        <v>15</v>
      </c>
      <c r="G392" s="480">
        <v>18</v>
      </c>
      <c r="H392" s="480">
        <v>25</v>
      </c>
      <c r="I392" s="480">
        <v>0</v>
      </c>
      <c r="J392" s="384">
        <f t="shared" si="20"/>
        <v>70</v>
      </c>
      <c r="K392" s="378" t="str">
        <f t="shared" si="19"/>
        <v>Khá</v>
      </c>
      <c r="L392" s="488"/>
      <c r="M392" s="440" t="s">
        <v>894</v>
      </c>
      <c r="N392" s="420"/>
      <c r="O392" s="420" t="s">
        <v>435</v>
      </c>
      <c r="P392" s="447">
        <v>11</v>
      </c>
    </row>
    <row r="393" spans="1:16" ht="15" customHeight="1">
      <c r="A393" s="459">
        <f t="shared" si="21"/>
        <v>388</v>
      </c>
      <c r="B393" s="485" t="s">
        <v>913</v>
      </c>
      <c r="C393" s="486" t="s">
        <v>914</v>
      </c>
      <c r="D393" s="124" t="s">
        <v>893</v>
      </c>
      <c r="E393" s="395">
        <v>20</v>
      </c>
      <c r="F393" s="395">
        <v>23</v>
      </c>
      <c r="G393" s="395">
        <v>20</v>
      </c>
      <c r="H393" s="395">
        <v>25</v>
      </c>
      <c r="I393" s="395">
        <v>3</v>
      </c>
      <c r="J393" s="384">
        <f t="shared" si="20"/>
        <v>91</v>
      </c>
      <c r="K393" s="378" t="str">
        <f t="shared" si="19"/>
        <v>Xuất sắc</v>
      </c>
      <c r="L393" s="440"/>
      <c r="M393" s="440" t="s">
        <v>894</v>
      </c>
      <c r="N393" s="384"/>
      <c r="O393" s="384"/>
      <c r="P393" s="447">
        <v>12</v>
      </c>
    </row>
    <row r="394" spans="1:16" ht="15" customHeight="1">
      <c r="A394" s="459">
        <f t="shared" si="21"/>
        <v>389</v>
      </c>
      <c r="B394" s="485" t="s">
        <v>915</v>
      </c>
      <c r="C394" s="486" t="s">
        <v>916</v>
      </c>
      <c r="D394" s="124" t="s">
        <v>893</v>
      </c>
      <c r="E394" s="395">
        <v>20</v>
      </c>
      <c r="F394" s="395">
        <v>23</v>
      </c>
      <c r="G394" s="395">
        <v>20</v>
      </c>
      <c r="H394" s="395">
        <v>25</v>
      </c>
      <c r="I394" s="395">
        <v>0</v>
      </c>
      <c r="J394" s="384">
        <f t="shared" si="20"/>
        <v>88</v>
      </c>
      <c r="K394" s="378" t="str">
        <f t="shared" si="19"/>
        <v>Tốt</v>
      </c>
      <c r="L394" s="440"/>
      <c r="M394" s="440" t="s">
        <v>894</v>
      </c>
      <c r="N394" s="384"/>
      <c r="O394" s="384"/>
      <c r="P394" s="447">
        <v>13</v>
      </c>
    </row>
    <row r="395" spans="1:16" ht="15" customHeight="1">
      <c r="A395" s="459">
        <f t="shared" si="21"/>
        <v>390</v>
      </c>
      <c r="B395" s="485" t="s">
        <v>917</v>
      </c>
      <c r="C395" s="486" t="s">
        <v>918</v>
      </c>
      <c r="D395" s="124" t="s">
        <v>893</v>
      </c>
      <c r="E395" s="395">
        <v>20</v>
      </c>
      <c r="F395" s="395">
        <v>25</v>
      </c>
      <c r="G395" s="395">
        <v>20</v>
      </c>
      <c r="H395" s="395">
        <v>25</v>
      </c>
      <c r="I395" s="395">
        <v>5</v>
      </c>
      <c r="J395" s="384">
        <f t="shared" si="20"/>
        <v>95</v>
      </c>
      <c r="K395" s="378" t="str">
        <f t="shared" si="19"/>
        <v>Xuất sắc</v>
      </c>
      <c r="L395" s="440"/>
      <c r="M395" s="440" t="s">
        <v>894</v>
      </c>
      <c r="N395" s="384"/>
      <c r="O395" s="384"/>
      <c r="P395" s="447">
        <v>14</v>
      </c>
    </row>
    <row r="396" spans="1:16" ht="15" customHeight="1">
      <c r="A396" s="459">
        <f t="shared" si="21"/>
        <v>391</v>
      </c>
      <c r="B396" s="485" t="s">
        <v>919</v>
      </c>
      <c r="C396" s="486" t="s">
        <v>920</v>
      </c>
      <c r="D396" s="124" t="s">
        <v>893</v>
      </c>
      <c r="E396" s="395">
        <v>18</v>
      </c>
      <c r="F396" s="395">
        <v>25</v>
      </c>
      <c r="G396" s="395">
        <v>20</v>
      </c>
      <c r="H396" s="395">
        <v>25</v>
      </c>
      <c r="I396" s="395">
        <v>0</v>
      </c>
      <c r="J396" s="384">
        <f t="shared" si="20"/>
        <v>88</v>
      </c>
      <c r="K396" s="378" t="str">
        <f t="shared" si="19"/>
        <v>Tốt</v>
      </c>
      <c r="L396" s="440"/>
      <c r="M396" s="440" t="s">
        <v>894</v>
      </c>
      <c r="N396" s="384"/>
      <c r="O396" s="384"/>
      <c r="P396" s="447">
        <v>15</v>
      </c>
    </row>
    <row r="397" spans="1:16" ht="15" customHeight="1">
      <c r="A397" s="459">
        <f t="shared" si="21"/>
        <v>392</v>
      </c>
      <c r="B397" s="485" t="s">
        <v>921</v>
      </c>
      <c r="C397" s="486" t="s">
        <v>922</v>
      </c>
      <c r="D397" s="124" t="s">
        <v>893</v>
      </c>
      <c r="E397" s="395">
        <v>18</v>
      </c>
      <c r="F397" s="395">
        <v>25</v>
      </c>
      <c r="G397" s="395">
        <v>20</v>
      </c>
      <c r="H397" s="395">
        <v>25</v>
      </c>
      <c r="I397" s="395">
        <v>0</v>
      </c>
      <c r="J397" s="384">
        <f t="shared" si="20"/>
        <v>88</v>
      </c>
      <c r="K397" s="378" t="str">
        <f t="shared" si="19"/>
        <v>Tốt</v>
      </c>
      <c r="L397" s="440"/>
      <c r="M397" s="440" t="s">
        <v>894</v>
      </c>
      <c r="N397" s="384"/>
      <c r="O397" s="384"/>
      <c r="P397" s="447">
        <v>16</v>
      </c>
    </row>
    <row r="398" spans="1:16" ht="15" customHeight="1">
      <c r="A398" s="459">
        <f t="shared" si="21"/>
        <v>393</v>
      </c>
      <c r="B398" s="485" t="s">
        <v>923</v>
      </c>
      <c r="C398" s="486" t="s">
        <v>924</v>
      </c>
      <c r="D398" s="124" t="s">
        <v>893</v>
      </c>
      <c r="E398" s="395">
        <v>20</v>
      </c>
      <c r="F398" s="395">
        <v>20</v>
      </c>
      <c r="G398" s="395">
        <v>20</v>
      </c>
      <c r="H398" s="395">
        <v>25</v>
      </c>
      <c r="I398" s="395">
        <v>0</v>
      </c>
      <c r="J398" s="384">
        <f t="shared" si="20"/>
        <v>85</v>
      </c>
      <c r="K398" s="378" t="str">
        <f t="shared" si="19"/>
        <v>Tốt</v>
      </c>
      <c r="L398" s="440"/>
      <c r="M398" s="440" t="s">
        <v>894</v>
      </c>
      <c r="N398" s="384"/>
      <c r="O398" s="384"/>
      <c r="P398" s="447">
        <v>17</v>
      </c>
    </row>
    <row r="399" spans="1:16" ht="15" customHeight="1">
      <c r="A399" s="459">
        <f t="shared" si="21"/>
        <v>394</v>
      </c>
      <c r="B399" s="485" t="s">
        <v>925</v>
      </c>
      <c r="C399" s="486" t="s">
        <v>926</v>
      </c>
      <c r="D399" s="124" t="s">
        <v>893</v>
      </c>
      <c r="E399" s="395">
        <v>20</v>
      </c>
      <c r="F399" s="395">
        <v>23</v>
      </c>
      <c r="G399" s="395">
        <v>20</v>
      </c>
      <c r="H399" s="395">
        <v>25</v>
      </c>
      <c r="I399" s="395">
        <v>0</v>
      </c>
      <c r="J399" s="384">
        <f t="shared" si="20"/>
        <v>88</v>
      </c>
      <c r="K399" s="378" t="str">
        <f t="shared" si="19"/>
        <v>Tốt</v>
      </c>
      <c r="L399" s="440"/>
      <c r="M399" s="440" t="s">
        <v>894</v>
      </c>
      <c r="N399" s="384"/>
      <c r="O399" s="384"/>
      <c r="P399" s="447">
        <v>18</v>
      </c>
    </row>
    <row r="400" spans="1:16" ht="15" customHeight="1">
      <c r="A400" s="459">
        <f t="shared" si="21"/>
        <v>395</v>
      </c>
      <c r="B400" s="485" t="s">
        <v>927</v>
      </c>
      <c r="C400" s="486" t="s">
        <v>928</v>
      </c>
      <c r="D400" s="124" t="s">
        <v>893</v>
      </c>
      <c r="E400" s="395">
        <v>20</v>
      </c>
      <c r="F400" s="395">
        <v>23</v>
      </c>
      <c r="G400" s="395">
        <v>20</v>
      </c>
      <c r="H400" s="395">
        <v>25</v>
      </c>
      <c r="I400" s="395">
        <v>0</v>
      </c>
      <c r="J400" s="384">
        <f t="shared" si="20"/>
        <v>88</v>
      </c>
      <c r="K400" s="378" t="str">
        <f t="shared" si="19"/>
        <v>Tốt</v>
      </c>
      <c r="L400" s="440"/>
      <c r="M400" s="440" t="s">
        <v>894</v>
      </c>
      <c r="N400" s="384"/>
      <c r="O400" s="384"/>
      <c r="P400" s="447">
        <v>19</v>
      </c>
    </row>
    <row r="401" spans="1:17" ht="15" customHeight="1">
      <c r="A401" s="459">
        <f t="shared" si="21"/>
        <v>396</v>
      </c>
      <c r="B401" s="485" t="s">
        <v>929</v>
      </c>
      <c r="C401" s="485" t="s">
        <v>930</v>
      </c>
      <c r="D401" s="124" t="s">
        <v>893</v>
      </c>
      <c r="E401" s="392">
        <v>16</v>
      </c>
      <c r="F401" s="384">
        <v>15</v>
      </c>
      <c r="G401" s="384">
        <v>18</v>
      </c>
      <c r="H401" s="384">
        <v>15</v>
      </c>
      <c r="I401" s="384">
        <v>0</v>
      </c>
      <c r="J401" s="384">
        <f t="shared" si="20"/>
        <v>64</v>
      </c>
      <c r="K401" s="378" t="str">
        <f t="shared" si="19"/>
        <v>Trung bình</v>
      </c>
      <c r="L401" s="440"/>
      <c r="M401" s="440" t="s">
        <v>894</v>
      </c>
      <c r="N401" s="420"/>
      <c r="O401" s="420" t="s">
        <v>435</v>
      </c>
      <c r="P401" s="447">
        <v>20</v>
      </c>
      <c r="Q401" s="470" t="s">
        <v>7</v>
      </c>
    </row>
    <row r="402" spans="1:17" ht="15" customHeight="1">
      <c r="A402" s="459">
        <f t="shared" si="21"/>
        <v>397</v>
      </c>
      <c r="B402" s="485" t="s">
        <v>931</v>
      </c>
      <c r="C402" s="486" t="s">
        <v>932</v>
      </c>
      <c r="D402" s="124" t="s">
        <v>893</v>
      </c>
      <c r="E402" s="395">
        <v>20</v>
      </c>
      <c r="F402" s="395">
        <v>23</v>
      </c>
      <c r="G402" s="395">
        <v>20</v>
      </c>
      <c r="H402" s="395">
        <v>25</v>
      </c>
      <c r="I402" s="395">
        <v>0</v>
      </c>
      <c r="J402" s="384">
        <f t="shared" si="20"/>
        <v>88</v>
      </c>
      <c r="K402" s="378" t="str">
        <f t="shared" si="19"/>
        <v>Tốt</v>
      </c>
      <c r="L402" s="440"/>
      <c r="M402" s="440" t="s">
        <v>894</v>
      </c>
      <c r="N402" s="384"/>
      <c r="O402" s="384"/>
      <c r="P402" s="447">
        <v>21</v>
      </c>
    </row>
    <row r="403" spans="1:17" ht="15" customHeight="1">
      <c r="A403" s="459">
        <f t="shared" si="21"/>
        <v>398</v>
      </c>
      <c r="B403" s="485" t="s">
        <v>933</v>
      </c>
      <c r="C403" s="486" t="s">
        <v>615</v>
      </c>
      <c r="D403" s="124" t="s">
        <v>893</v>
      </c>
      <c r="E403" s="395">
        <v>20</v>
      </c>
      <c r="F403" s="395">
        <v>15</v>
      </c>
      <c r="G403" s="395">
        <v>20</v>
      </c>
      <c r="H403" s="395">
        <v>24</v>
      </c>
      <c r="I403" s="395">
        <v>0</v>
      </c>
      <c r="J403" s="384">
        <f t="shared" si="20"/>
        <v>79</v>
      </c>
      <c r="K403" s="378" t="str">
        <f t="shared" si="19"/>
        <v>Khá</v>
      </c>
      <c r="L403" s="440"/>
      <c r="M403" s="440" t="s">
        <v>894</v>
      </c>
      <c r="N403" s="384"/>
      <c r="O403" s="384" t="s">
        <v>267</v>
      </c>
      <c r="P403" s="447">
        <v>22</v>
      </c>
      <c r="Q403" s="447" t="s">
        <v>7</v>
      </c>
    </row>
    <row r="404" spans="1:17" ht="15" customHeight="1">
      <c r="A404" s="459">
        <f t="shared" si="21"/>
        <v>399</v>
      </c>
      <c r="B404" s="485" t="s">
        <v>934</v>
      </c>
      <c r="C404" s="486" t="s">
        <v>935</v>
      </c>
      <c r="D404" s="124" t="s">
        <v>893</v>
      </c>
      <c r="E404" s="395">
        <v>18</v>
      </c>
      <c r="F404" s="395">
        <v>15</v>
      </c>
      <c r="G404" s="395">
        <v>20</v>
      </c>
      <c r="H404" s="395">
        <v>25</v>
      </c>
      <c r="I404" s="395">
        <v>0</v>
      </c>
      <c r="J404" s="384">
        <f t="shared" si="20"/>
        <v>78</v>
      </c>
      <c r="K404" s="378" t="str">
        <f t="shared" si="19"/>
        <v>Khá</v>
      </c>
      <c r="L404" s="440"/>
      <c r="M404" s="440" t="s">
        <v>894</v>
      </c>
      <c r="N404" s="384"/>
      <c r="O404" s="384" t="s">
        <v>267</v>
      </c>
      <c r="P404" s="447">
        <v>23</v>
      </c>
      <c r="Q404" s="459" t="s">
        <v>432</v>
      </c>
    </row>
    <row r="405" spans="1:17" ht="15" customHeight="1">
      <c r="A405" s="459">
        <f t="shared" si="21"/>
        <v>400</v>
      </c>
      <c r="B405" s="485" t="s">
        <v>936</v>
      </c>
      <c r="C405" s="485" t="s">
        <v>937</v>
      </c>
      <c r="D405" s="124" t="s">
        <v>893</v>
      </c>
      <c r="E405" s="395">
        <v>20</v>
      </c>
      <c r="F405" s="395">
        <v>25</v>
      </c>
      <c r="G405" s="395">
        <v>20</v>
      </c>
      <c r="H405" s="395">
        <v>22</v>
      </c>
      <c r="I405" s="395">
        <v>0</v>
      </c>
      <c r="J405" s="384">
        <f t="shared" si="20"/>
        <v>87</v>
      </c>
      <c r="K405" s="378" t="str">
        <f t="shared" si="19"/>
        <v>Tốt</v>
      </c>
      <c r="L405" s="440"/>
      <c r="M405" s="440" t="s">
        <v>894</v>
      </c>
      <c r="N405" s="384"/>
      <c r="O405" s="384"/>
      <c r="P405" s="447">
        <v>24</v>
      </c>
    </row>
    <row r="406" spans="1:17" ht="15" customHeight="1">
      <c r="A406" s="459">
        <f t="shared" si="21"/>
        <v>401</v>
      </c>
      <c r="B406" s="485" t="s">
        <v>938</v>
      </c>
      <c r="C406" s="486" t="s">
        <v>939</v>
      </c>
      <c r="D406" s="124" t="s">
        <v>893</v>
      </c>
      <c r="E406" s="395">
        <v>20</v>
      </c>
      <c r="F406" s="395">
        <v>23</v>
      </c>
      <c r="G406" s="395">
        <v>20</v>
      </c>
      <c r="H406" s="395">
        <v>25</v>
      </c>
      <c r="I406" s="395">
        <v>0</v>
      </c>
      <c r="J406" s="384">
        <f t="shared" si="20"/>
        <v>88</v>
      </c>
      <c r="K406" s="378" t="str">
        <f t="shared" si="19"/>
        <v>Tốt</v>
      </c>
      <c r="L406" s="440"/>
      <c r="M406" s="440" t="s">
        <v>894</v>
      </c>
      <c r="N406" s="384"/>
      <c r="O406" s="384"/>
      <c r="P406" s="447">
        <v>25</v>
      </c>
    </row>
    <row r="407" spans="1:17" ht="15" customHeight="1">
      <c r="A407" s="459">
        <f t="shared" si="21"/>
        <v>402</v>
      </c>
      <c r="B407" s="485" t="s">
        <v>940</v>
      </c>
      <c r="C407" s="486" t="s">
        <v>941</v>
      </c>
      <c r="D407" s="124" t="s">
        <v>893</v>
      </c>
      <c r="E407" s="395">
        <v>18</v>
      </c>
      <c r="F407" s="395">
        <v>22</v>
      </c>
      <c r="G407" s="395">
        <v>20</v>
      </c>
      <c r="H407" s="395">
        <v>25</v>
      </c>
      <c r="I407" s="395">
        <v>0</v>
      </c>
      <c r="J407" s="384">
        <f t="shared" si="20"/>
        <v>85</v>
      </c>
      <c r="K407" s="378" t="str">
        <f t="shared" si="19"/>
        <v>Tốt</v>
      </c>
      <c r="L407" s="440"/>
      <c r="M407" s="440" t="s">
        <v>894</v>
      </c>
      <c r="N407" s="384"/>
      <c r="O407" s="384"/>
      <c r="P407" s="447">
        <v>26</v>
      </c>
    </row>
    <row r="408" spans="1:17" ht="15" customHeight="1">
      <c r="A408" s="459">
        <f t="shared" si="21"/>
        <v>403</v>
      </c>
      <c r="B408" s="485" t="s">
        <v>942</v>
      </c>
      <c r="C408" s="486" t="s">
        <v>943</v>
      </c>
      <c r="D408" s="124" t="s">
        <v>893</v>
      </c>
      <c r="E408" s="395">
        <v>20</v>
      </c>
      <c r="F408" s="395">
        <v>15</v>
      </c>
      <c r="G408" s="395">
        <v>20</v>
      </c>
      <c r="H408" s="395">
        <v>24</v>
      </c>
      <c r="I408" s="395">
        <v>0</v>
      </c>
      <c r="J408" s="384">
        <f t="shared" si="20"/>
        <v>79</v>
      </c>
      <c r="K408" s="378" t="str">
        <f t="shared" si="19"/>
        <v>Khá</v>
      </c>
      <c r="L408" s="440"/>
      <c r="M408" s="440" t="s">
        <v>894</v>
      </c>
      <c r="N408" s="384"/>
      <c r="O408" s="384" t="s">
        <v>267</v>
      </c>
      <c r="P408" s="447">
        <v>27</v>
      </c>
      <c r="Q408" s="459" t="s">
        <v>432</v>
      </c>
    </row>
    <row r="409" spans="1:17" ht="15" customHeight="1">
      <c r="A409" s="459">
        <f t="shared" si="21"/>
        <v>404</v>
      </c>
      <c r="B409" s="485" t="s">
        <v>944</v>
      </c>
      <c r="C409" s="486" t="s">
        <v>945</v>
      </c>
      <c r="D409" s="124" t="s">
        <v>893</v>
      </c>
      <c r="E409" s="395">
        <v>20</v>
      </c>
      <c r="F409" s="395">
        <v>23</v>
      </c>
      <c r="G409" s="395">
        <v>20</v>
      </c>
      <c r="H409" s="395">
        <v>25</v>
      </c>
      <c r="I409" s="395">
        <v>0</v>
      </c>
      <c r="J409" s="384">
        <f t="shared" si="20"/>
        <v>88</v>
      </c>
      <c r="K409" s="378" t="str">
        <f t="shared" si="19"/>
        <v>Tốt</v>
      </c>
      <c r="L409" s="440"/>
      <c r="M409" s="440" t="s">
        <v>894</v>
      </c>
      <c r="N409" s="384"/>
      <c r="O409" s="384"/>
      <c r="P409" s="447">
        <v>28</v>
      </c>
    </row>
    <row r="410" spans="1:17" ht="15" customHeight="1">
      <c r="A410" s="459">
        <f t="shared" si="21"/>
        <v>405</v>
      </c>
      <c r="B410" s="485" t="s">
        <v>946</v>
      </c>
      <c r="C410" s="486" t="s">
        <v>947</v>
      </c>
      <c r="D410" s="124" t="s">
        <v>893</v>
      </c>
      <c r="E410" s="395">
        <v>20</v>
      </c>
      <c r="F410" s="395">
        <v>20</v>
      </c>
      <c r="G410" s="395">
        <v>20</v>
      </c>
      <c r="H410" s="395">
        <v>25</v>
      </c>
      <c r="I410" s="395">
        <v>0</v>
      </c>
      <c r="J410" s="384">
        <f t="shared" si="20"/>
        <v>85</v>
      </c>
      <c r="K410" s="378" t="str">
        <f t="shared" si="19"/>
        <v>Tốt</v>
      </c>
      <c r="L410" s="440"/>
      <c r="M410" s="440" t="s">
        <v>894</v>
      </c>
      <c r="N410" s="384"/>
      <c r="O410" s="384"/>
      <c r="P410" s="447">
        <v>29</v>
      </c>
    </row>
    <row r="411" spans="1:17" ht="15" customHeight="1">
      <c r="A411" s="459">
        <f t="shared" si="21"/>
        <v>406</v>
      </c>
      <c r="B411" s="485" t="s">
        <v>948</v>
      </c>
      <c r="C411" s="486" t="s">
        <v>949</v>
      </c>
      <c r="D411" s="124" t="s">
        <v>893</v>
      </c>
      <c r="E411" s="395">
        <v>20</v>
      </c>
      <c r="F411" s="395">
        <v>25</v>
      </c>
      <c r="G411" s="395">
        <v>20</v>
      </c>
      <c r="H411" s="395">
        <v>23</v>
      </c>
      <c r="I411" s="395">
        <v>0</v>
      </c>
      <c r="J411" s="384">
        <f t="shared" si="20"/>
        <v>88</v>
      </c>
      <c r="K411" s="378" t="str">
        <f t="shared" si="19"/>
        <v>Tốt</v>
      </c>
      <c r="L411" s="440"/>
      <c r="M411" s="440" t="s">
        <v>894</v>
      </c>
      <c r="N411" s="384"/>
      <c r="O411" s="384"/>
    </row>
    <row r="412" spans="1:17" ht="15" customHeight="1">
      <c r="A412" s="459">
        <f t="shared" si="21"/>
        <v>407</v>
      </c>
      <c r="B412" s="485" t="s">
        <v>950</v>
      </c>
      <c r="C412" s="486" t="s">
        <v>951</v>
      </c>
      <c r="D412" s="124" t="s">
        <v>893</v>
      </c>
      <c r="E412" s="395">
        <v>20</v>
      </c>
      <c r="F412" s="395">
        <v>22</v>
      </c>
      <c r="G412" s="395">
        <v>20</v>
      </c>
      <c r="H412" s="395">
        <v>25</v>
      </c>
      <c r="I412" s="395">
        <v>0</v>
      </c>
      <c r="J412" s="384">
        <f t="shared" si="20"/>
        <v>87</v>
      </c>
      <c r="K412" s="378" t="str">
        <f t="shared" si="19"/>
        <v>Tốt</v>
      </c>
      <c r="L412" s="440"/>
      <c r="M412" s="440" t="s">
        <v>894</v>
      </c>
      <c r="N412" s="384"/>
      <c r="O412" s="384"/>
    </row>
    <row r="413" spans="1:17" ht="15" customHeight="1">
      <c r="A413" s="459">
        <f t="shared" si="21"/>
        <v>408</v>
      </c>
      <c r="B413" s="485" t="s">
        <v>952</v>
      </c>
      <c r="C413" s="486" t="s">
        <v>953</v>
      </c>
      <c r="D413" s="124" t="s">
        <v>893</v>
      </c>
      <c r="E413" s="395">
        <v>20</v>
      </c>
      <c r="F413" s="395">
        <v>18</v>
      </c>
      <c r="G413" s="395">
        <v>20</v>
      </c>
      <c r="H413" s="395">
        <v>21</v>
      </c>
      <c r="I413" s="395">
        <v>0</v>
      </c>
      <c r="J413" s="384">
        <f t="shared" si="20"/>
        <v>79</v>
      </c>
      <c r="K413" s="378" t="str">
        <f t="shared" si="19"/>
        <v>Khá</v>
      </c>
      <c r="L413" s="440"/>
      <c r="M413" s="440" t="s">
        <v>894</v>
      </c>
      <c r="N413" s="384"/>
      <c r="O413" s="384" t="s">
        <v>267</v>
      </c>
      <c r="Q413" s="447" t="s">
        <v>7</v>
      </c>
    </row>
    <row r="414" spans="1:17" ht="15" customHeight="1">
      <c r="A414" s="459">
        <f t="shared" si="21"/>
        <v>409</v>
      </c>
      <c r="B414" s="485" t="s">
        <v>954</v>
      </c>
      <c r="C414" s="486" t="s">
        <v>955</v>
      </c>
      <c r="D414" s="124" t="s">
        <v>893</v>
      </c>
      <c r="E414" s="490">
        <v>20</v>
      </c>
      <c r="F414" s="490">
        <v>20</v>
      </c>
      <c r="G414" s="490">
        <v>20</v>
      </c>
      <c r="H414" s="490">
        <v>25</v>
      </c>
      <c r="I414" s="490">
        <v>0</v>
      </c>
      <c r="J414" s="384">
        <f t="shared" si="20"/>
        <v>85</v>
      </c>
      <c r="K414" s="378" t="str">
        <f t="shared" si="19"/>
        <v>Tốt</v>
      </c>
      <c r="L414" s="491"/>
      <c r="M414" s="440" t="s">
        <v>894</v>
      </c>
      <c r="N414" s="384"/>
      <c r="O414" s="384"/>
    </row>
    <row r="415" spans="1:17" ht="15" customHeight="1">
      <c r="A415" s="459">
        <f t="shared" si="21"/>
        <v>410</v>
      </c>
      <c r="B415" s="485" t="s">
        <v>956</v>
      </c>
      <c r="C415" s="486" t="s">
        <v>957</v>
      </c>
      <c r="D415" s="124" t="s">
        <v>893</v>
      </c>
      <c r="E415" s="395">
        <v>20</v>
      </c>
      <c r="F415" s="395">
        <v>20</v>
      </c>
      <c r="G415" s="395">
        <v>20</v>
      </c>
      <c r="H415" s="395">
        <v>25</v>
      </c>
      <c r="I415" s="395">
        <v>0</v>
      </c>
      <c r="J415" s="384">
        <f t="shared" si="20"/>
        <v>85</v>
      </c>
      <c r="K415" s="378" t="str">
        <f t="shared" si="19"/>
        <v>Tốt</v>
      </c>
      <c r="L415" s="440"/>
      <c r="M415" s="440" t="s">
        <v>894</v>
      </c>
      <c r="N415" s="384"/>
      <c r="O415" s="384"/>
    </row>
    <row r="416" spans="1:17" ht="15" customHeight="1">
      <c r="A416" s="459">
        <f t="shared" si="21"/>
        <v>411</v>
      </c>
      <c r="B416" s="485" t="s">
        <v>958</v>
      </c>
      <c r="C416" s="486" t="s">
        <v>959</v>
      </c>
      <c r="D416" s="124" t="s">
        <v>893</v>
      </c>
      <c r="E416" s="395">
        <v>20</v>
      </c>
      <c r="F416" s="395">
        <v>25</v>
      </c>
      <c r="G416" s="395">
        <v>20</v>
      </c>
      <c r="H416" s="395">
        <v>25</v>
      </c>
      <c r="I416" s="395">
        <v>2</v>
      </c>
      <c r="J416" s="384">
        <f t="shared" si="20"/>
        <v>92</v>
      </c>
      <c r="K416" s="378" t="str">
        <f t="shared" si="19"/>
        <v>Xuất sắc</v>
      </c>
      <c r="L416" s="459"/>
      <c r="M416" s="440" t="s">
        <v>894</v>
      </c>
      <c r="N416" s="384"/>
      <c r="O416" s="384"/>
    </row>
    <row r="417" spans="1:17" ht="15" customHeight="1">
      <c r="A417" s="459">
        <f t="shared" si="21"/>
        <v>412</v>
      </c>
      <c r="B417" s="485" t="s">
        <v>960</v>
      </c>
      <c r="C417" s="486" t="s">
        <v>961</v>
      </c>
      <c r="D417" s="124" t="s">
        <v>893</v>
      </c>
      <c r="E417" s="395">
        <v>20</v>
      </c>
      <c r="F417" s="395">
        <v>20</v>
      </c>
      <c r="G417" s="395">
        <v>20</v>
      </c>
      <c r="H417" s="395">
        <v>25</v>
      </c>
      <c r="I417" s="395">
        <v>0</v>
      </c>
      <c r="J417" s="384">
        <f t="shared" si="20"/>
        <v>85</v>
      </c>
      <c r="K417" s="378" t="str">
        <f t="shared" si="19"/>
        <v>Tốt</v>
      </c>
      <c r="L417" s="459"/>
      <c r="M417" s="440" t="s">
        <v>894</v>
      </c>
      <c r="N417" s="384"/>
      <c r="O417" s="384"/>
    </row>
    <row r="418" spans="1:17" ht="15" customHeight="1">
      <c r="A418" s="459">
        <f t="shared" si="21"/>
        <v>413</v>
      </c>
      <c r="B418" s="485" t="s">
        <v>962</v>
      </c>
      <c r="C418" s="486" t="s">
        <v>963</v>
      </c>
      <c r="D418" s="124" t="s">
        <v>893</v>
      </c>
      <c r="E418" s="395">
        <v>20</v>
      </c>
      <c r="F418" s="395">
        <v>23</v>
      </c>
      <c r="G418" s="395">
        <v>20</v>
      </c>
      <c r="H418" s="395">
        <v>25</v>
      </c>
      <c r="I418" s="395">
        <v>0</v>
      </c>
      <c r="J418" s="384">
        <f t="shared" si="20"/>
        <v>88</v>
      </c>
      <c r="K418" s="378" t="str">
        <f t="shared" si="19"/>
        <v>Tốt</v>
      </c>
      <c r="L418" s="459"/>
      <c r="M418" s="440" t="s">
        <v>894</v>
      </c>
      <c r="N418" s="384"/>
      <c r="O418" s="384"/>
    </row>
    <row r="419" spans="1:17" ht="15" customHeight="1">
      <c r="A419" s="459">
        <f t="shared" si="21"/>
        <v>414</v>
      </c>
      <c r="B419" s="485" t="s">
        <v>964</v>
      </c>
      <c r="C419" s="486" t="s">
        <v>965</v>
      </c>
      <c r="D419" s="124" t="s">
        <v>893</v>
      </c>
      <c r="E419" s="395">
        <v>20</v>
      </c>
      <c r="F419" s="395">
        <v>23</v>
      </c>
      <c r="G419" s="395">
        <v>20</v>
      </c>
      <c r="H419" s="395">
        <v>25</v>
      </c>
      <c r="I419" s="395">
        <v>0</v>
      </c>
      <c r="J419" s="384">
        <f t="shared" si="20"/>
        <v>88</v>
      </c>
      <c r="K419" s="378" t="str">
        <f t="shared" si="19"/>
        <v>Tốt</v>
      </c>
      <c r="L419" s="459"/>
      <c r="M419" s="440" t="s">
        <v>894</v>
      </c>
      <c r="N419" s="384"/>
      <c r="O419" s="384"/>
    </row>
    <row r="420" spans="1:17" ht="15" customHeight="1">
      <c r="A420" s="459">
        <f t="shared" si="21"/>
        <v>415</v>
      </c>
      <c r="B420" s="485" t="s">
        <v>966</v>
      </c>
      <c r="C420" s="486" t="s">
        <v>967</v>
      </c>
      <c r="D420" s="124" t="s">
        <v>893</v>
      </c>
      <c r="E420" s="395">
        <v>20</v>
      </c>
      <c r="F420" s="395">
        <v>15</v>
      </c>
      <c r="G420" s="395">
        <v>20</v>
      </c>
      <c r="H420" s="395">
        <v>24</v>
      </c>
      <c r="I420" s="395">
        <v>0</v>
      </c>
      <c r="J420" s="384">
        <f t="shared" si="20"/>
        <v>79</v>
      </c>
      <c r="K420" s="378" t="str">
        <f t="shared" si="19"/>
        <v>Khá</v>
      </c>
      <c r="L420" s="492"/>
      <c r="M420" s="440" t="s">
        <v>894</v>
      </c>
      <c r="N420" s="384"/>
      <c r="O420" s="384" t="s">
        <v>267</v>
      </c>
      <c r="Q420" s="459" t="s">
        <v>7</v>
      </c>
    </row>
    <row r="421" spans="1:17" ht="15" customHeight="1">
      <c r="A421" s="459">
        <f t="shared" si="21"/>
        <v>416</v>
      </c>
      <c r="B421" s="485" t="s">
        <v>968</v>
      </c>
      <c r="C421" s="486" t="s">
        <v>969</v>
      </c>
      <c r="D421" s="124" t="s">
        <v>893</v>
      </c>
      <c r="E421" s="395">
        <v>18</v>
      </c>
      <c r="F421" s="395">
        <v>23</v>
      </c>
      <c r="G421" s="395">
        <v>20</v>
      </c>
      <c r="H421" s="395">
        <v>25</v>
      </c>
      <c r="I421" s="395">
        <v>0</v>
      </c>
      <c r="J421" s="384">
        <f t="shared" si="20"/>
        <v>86</v>
      </c>
      <c r="K421" s="378" t="str">
        <f t="shared" si="19"/>
        <v>Tốt</v>
      </c>
      <c r="L421" s="459"/>
      <c r="M421" s="440" t="s">
        <v>894</v>
      </c>
      <c r="N421" s="384"/>
      <c r="O421" s="384"/>
    </row>
    <row r="422" spans="1:17" ht="15" customHeight="1">
      <c r="A422" s="459">
        <f t="shared" si="21"/>
        <v>417</v>
      </c>
      <c r="B422" s="486" t="s">
        <v>970</v>
      </c>
      <c r="C422" s="486" t="s">
        <v>388</v>
      </c>
      <c r="D422" s="124" t="s">
        <v>893</v>
      </c>
      <c r="E422" s="395">
        <v>20</v>
      </c>
      <c r="F422" s="395">
        <v>25</v>
      </c>
      <c r="G422" s="395">
        <v>20</v>
      </c>
      <c r="H422" s="395">
        <v>25</v>
      </c>
      <c r="I422" s="395">
        <v>2</v>
      </c>
      <c r="J422" s="384">
        <f t="shared" si="20"/>
        <v>92</v>
      </c>
      <c r="K422" s="378" t="str">
        <f t="shared" si="19"/>
        <v>Xuất sắc</v>
      </c>
      <c r="L422" s="459"/>
      <c r="M422" s="440" t="s">
        <v>894</v>
      </c>
      <c r="N422" s="384"/>
      <c r="O422" s="384"/>
    </row>
    <row r="423" spans="1:17" ht="15" customHeight="1">
      <c r="A423" s="459">
        <f t="shared" si="21"/>
        <v>418</v>
      </c>
      <c r="B423" s="493" t="s">
        <v>971</v>
      </c>
      <c r="C423" s="494" t="s">
        <v>972</v>
      </c>
      <c r="D423" s="495" t="s">
        <v>973</v>
      </c>
      <c r="E423" s="395">
        <v>15</v>
      </c>
      <c r="F423" s="395">
        <v>25</v>
      </c>
      <c r="G423" s="395">
        <v>20</v>
      </c>
      <c r="H423" s="395">
        <v>22</v>
      </c>
      <c r="I423" s="395">
        <v>0</v>
      </c>
      <c r="J423" s="384">
        <f t="shared" si="20"/>
        <v>82</v>
      </c>
      <c r="K423" s="378" t="str">
        <f t="shared" si="19"/>
        <v>Tốt</v>
      </c>
      <c r="L423" s="440"/>
      <c r="M423" s="459" t="s">
        <v>974</v>
      </c>
      <c r="N423" s="384"/>
      <c r="O423" s="384"/>
    </row>
    <row r="424" spans="1:17" ht="15" customHeight="1">
      <c r="A424" s="459">
        <f t="shared" si="21"/>
        <v>419</v>
      </c>
      <c r="B424" s="493" t="s">
        <v>975</v>
      </c>
      <c r="C424" s="494" t="s">
        <v>976</v>
      </c>
      <c r="D424" s="495" t="s">
        <v>973</v>
      </c>
      <c r="E424" s="395">
        <v>20</v>
      </c>
      <c r="F424" s="395">
        <v>25</v>
      </c>
      <c r="G424" s="395">
        <v>20</v>
      </c>
      <c r="H424" s="395">
        <v>25</v>
      </c>
      <c r="I424" s="395">
        <v>5</v>
      </c>
      <c r="J424" s="384">
        <f t="shared" si="20"/>
        <v>95</v>
      </c>
      <c r="K424" s="378" t="str">
        <f t="shared" si="19"/>
        <v>Xuất sắc</v>
      </c>
      <c r="L424" s="440"/>
      <c r="M424" s="459" t="s">
        <v>974</v>
      </c>
      <c r="N424" s="384"/>
      <c r="O424" s="384"/>
    </row>
    <row r="425" spans="1:17" ht="15" customHeight="1">
      <c r="A425" s="459">
        <f t="shared" si="21"/>
        <v>420</v>
      </c>
      <c r="B425" s="493" t="s">
        <v>977</v>
      </c>
      <c r="C425" s="494" t="s">
        <v>978</v>
      </c>
      <c r="D425" s="495" t="s">
        <v>973</v>
      </c>
      <c r="E425" s="395">
        <v>20</v>
      </c>
      <c r="F425" s="395">
        <v>25</v>
      </c>
      <c r="G425" s="395">
        <v>20</v>
      </c>
      <c r="H425" s="395">
        <v>25</v>
      </c>
      <c r="I425" s="395">
        <v>0</v>
      </c>
      <c r="J425" s="384">
        <f t="shared" si="20"/>
        <v>90</v>
      </c>
      <c r="K425" s="378" t="str">
        <f t="shared" si="19"/>
        <v>Xuất sắc</v>
      </c>
      <c r="L425" s="440"/>
      <c r="M425" s="459" t="s">
        <v>974</v>
      </c>
      <c r="N425" s="384"/>
      <c r="O425" s="384"/>
    </row>
    <row r="426" spans="1:17" ht="15" customHeight="1">
      <c r="A426" s="459">
        <f t="shared" si="21"/>
        <v>421</v>
      </c>
      <c r="B426" s="493" t="s">
        <v>979</v>
      </c>
      <c r="C426" s="494" t="s">
        <v>980</v>
      </c>
      <c r="D426" s="495" t="s">
        <v>973</v>
      </c>
      <c r="E426" s="395">
        <v>20</v>
      </c>
      <c r="F426" s="395">
        <v>22</v>
      </c>
      <c r="G426" s="395">
        <v>20</v>
      </c>
      <c r="H426" s="395">
        <v>20</v>
      </c>
      <c r="I426" s="395">
        <v>0</v>
      </c>
      <c r="J426" s="384">
        <f t="shared" si="20"/>
        <v>82</v>
      </c>
      <c r="K426" s="378" t="str">
        <f t="shared" si="19"/>
        <v>Tốt</v>
      </c>
      <c r="L426" s="440"/>
      <c r="M426" s="459" t="s">
        <v>974</v>
      </c>
      <c r="N426" s="384"/>
      <c r="O426" s="384"/>
    </row>
    <row r="427" spans="1:17" ht="15" customHeight="1">
      <c r="A427" s="459">
        <f t="shared" si="21"/>
        <v>422</v>
      </c>
      <c r="B427" s="493" t="s">
        <v>981</v>
      </c>
      <c r="C427" s="494" t="s">
        <v>982</v>
      </c>
      <c r="D427" s="495" t="s">
        <v>973</v>
      </c>
      <c r="E427" s="392">
        <v>17</v>
      </c>
      <c r="F427" s="384">
        <v>15</v>
      </c>
      <c r="G427" s="384">
        <v>15</v>
      </c>
      <c r="H427" s="384">
        <v>17</v>
      </c>
      <c r="I427" s="384">
        <v>0</v>
      </c>
      <c r="J427" s="384">
        <f t="shared" si="20"/>
        <v>64</v>
      </c>
      <c r="K427" s="378" t="str">
        <f t="shared" si="19"/>
        <v>Trung bình</v>
      </c>
      <c r="L427" s="440"/>
      <c r="M427" s="459" t="s">
        <v>974</v>
      </c>
      <c r="N427" s="420"/>
      <c r="O427" s="420" t="s">
        <v>435</v>
      </c>
      <c r="Q427" s="470" t="s">
        <v>7</v>
      </c>
    </row>
    <row r="428" spans="1:17" ht="15" customHeight="1">
      <c r="A428" s="459">
        <f t="shared" si="21"/>
        <v>423</v>
      </c>
      <c r="B428" s="493" t="s">
        <v>983</v>
      </c>
      <c r="C428" s="494" t="s">
        <v>984</v>
      </c>
      <c r="D428" s="495" t="s">
        <v>973</v>
      </c>
      <c r="E428" s="395">
        <v>20</v>
      </c>
      <c r="F428" s="395">
        <v>25</v>
      </c>
      <c r="G428" s="395">
        <v>20</v>
      </c>
      <c r="H428" s="395">
        <v>22</v>
      </c>
      <c r="I428" s="395">
        <v>0</v>
      </c>
      <c r="J428" s="384">
        <f t="shared" si="20"/>
        <v>87</v>
      </c>
      <c r="K428" s="378" t="str">
        <f t="shared" si="19"/>
        <v>Tốt</v>
      </c>
      <c r="L428" s="440"/>
      <c r="M428" s="459" t="s">
        <v>974</v>
      </c>
      <c r="N428" s="384"/>
      <c r="O428" s="384"/>
    </row>
    <row r="429" spans="1:17" ht="15" customHeight="1">
      <c r="A429" s="459">
        <f t="shared" si="21"/>
        <v>424</v>
      </c>
      <c r="B429" s="493" t="s">
        <v>985</v>
      </c>
      <c r="C429" s="494" t="s">
        <v>986</v>
      </c>
      <c r="D429" s="495" t="s">
        <v>973</v>
      </c>
      <c r="E429" s="395">
        <v>20</v>
      </c>
      <c r="F429" s="395">
        <v>25</v>
      </c>
      <c r="G429" s="395">
        <v>20</v>
      </c>
      <c r="H429" s="395">
        <v>25</v>
      </c>
      <c r="I429" s="395">
        <v>5</v>
      </c>
      <c r="J429" s="384">
        <f t="shared" si="20"/>
        <v>95</v>
      </c>
      <c r="K429" s="378" t="str">
        <f t="shared" si="19"/>
        <v>Xuất sắc</v>
      </c>
      <c r="L429" s="440"/>
      <c r="M429" s="459" t="s">
        <v>974</v>
      </c>
      <c r="N429" s="384"/>
      <c r="O429" s="384"/>
    </row>
    <row r="430" spans="1:17" ht="15" customHeight="1">
      <c r="A430" s="459">
        <f t="shared" si="21"/>
        <v>425</v>
      </c>
      <c r="B430" s="493" t="s">
        <v>987</v>
      </c>
      <c r="C430" s="494" t="s">
        <v>988</v>
      </c>
      <c r="D430" s="495" t="s">
        <v>973</v>
      </c>
      <c r="E430" s="395">
        <v>15</v>
      </c>
      <c r="F430" s="395">
        <v>25</v>
      </c>
      <c r="G430" s="395">
        <v>20</v>
      </c>
      <c r="H430" s="395">
        <v>25</v>
      </c>
      <c r="I430" s="395">
        <v>0</v>
      </c>
      <c r="J430" s="384">
        <f t="shared" si="20"/>
        <v>85</v>
      </c>
      <c r="K430" s="378" t="str">
        <f t="shared" si="19"/>
        <v>Tốt</v>
      </c>
      <c r="L430" s="440"/>
      <c r="M430" s="459" t="s">
        <v>974</v>
      </c>
      <c r="N430" s="384"/>
      <c r="O430" s="384"/>
    </row>
    <row r="431" spans="1:17" ht="15" customHeight="1">
      <c r="A431" s="459">
        <f t="shared" si="21"/>
        <v>426</v>
      </c>
      <c r="B431" s="493" t="s">
        <v>989</v>
      </c>
      <c r="C431" s="494" t="s">
        <v>990</v>
      </c>
      <c r="D431" s="495" t="s">
        <v>973</v>
      </c>
      <c r="E431" s="395">
        <v>20</v>
      </c>
      <c r="F431" s="395">
        <v>23</v>
      </c>
      <c r="G431" s="395">
        <v>20</v>
      </c>
      <c r="H431" s="395">
        <v>25</v>
      </c>
      <c r="I431" s="395">
        <v>5</v>
      </c>
      <c r="J431" s="384">
        <f t="shared" si="20"/>
        <v>93</v>
      </c>
      <c r="K431" s="378" t="str">
        <f t="shared" si="19"/>
        <v>Xuất sắc</v>
      </c>
      <c r="L431" s="440"/>
      <c r="M431" s="459" t="s">
        <v>974</v>
      </c>
      <c r="N431" s="384"/>
      <c r="O431" s="384"/>
    </row>
    <row r="432" spans="1:17" ht="15" customHeight="1">
      <c r="A432" s="459">
        <f t="shared" si="21"/>
        <v>427</v>
      </c>
      <c r="B432" s="493" t="s">
        <v>991</v>
      </c>
      <c r="C432" s="494" t="s">
        <v>992</v>
      </c>
      <c r="D432" s="495" t="s">
        <v>973</v>
      </c>
      <c r="E432" s="395">
        <v>10</v>
      </c>
      <c r="F432" s="395">
        <v>15</v>
      </c>
      <c r="G432" s="395">
        <v>15</v>
      </c>
      <c r="H432" s="395">
        <v>10</v>
      </c>
      <c r="I432" s="395">
        <v>0</v>
      </c>
      <c r="J432" s="384">
        <f t="shared" si="20"/>
        <v>50</v>
      </c>
      <c r="K432" s="378" t="str">
        <f t="shared" si="19"/>
        <v>Trung bình</v>
      </c>
      <c r="L432" s="440"/>
      <c r="M432" s="459" t="s">
        <v>974</v>
      </c>
      <c r="N432" s="420"/>
      <c r="O432" s="420" t="s">
        <v>435</v>
      </c>
    </row>
    <row r="433" spans="1:17" ht="15" customHeight="1">
      <c r="A433" s="459">
        <f t="shared" si="21"/>
        <v>428</v>
      </c>
      <c r="B433" s="493" t="s">
        <v>993</v>
      </c>
      <c r="C433" s="494" t="s">
        <v>994</v>
      </c>
      <c r="D433" s="495" t="s">
        <v>973</v>
      </c>
      <c r="E433" s="395">
        <v>20</v>
      </c>
      <c r="F433" s="395">
        <v>18</v>
      </c>
      <c r="G433" s="395">
        <v>20</v>
      </c>
      <c r="H433" s="395">
        <v>20</v>
      </c>
      <c r="I433" s="395">
        <v>0</v>
      </c>
      <c r="J433" s="384">
        <f t="shared" si="20"/>
        <v>78</v>
      </c>
      <c r="K433" s="378" t="str">
        <f t="shared" si="19"/>
        <v>Khá</v>
      </c>
      <c r="L433" s="440"/>
      <c r="M433" s="459" t="s">
        <v>974</v>
      </c>
      <c r="N433" s="384"/>
      <c r="O433" s="384" t="s">
        <v>267</v>
      </c>
      <c r="Q433" s="459" t="s">
        <v>7</v>
      </c>
    </row>
    <row r="434" spans="1:17" ht="15" customHeight="1">
      <c r="A434" s="459">
        <f t="shared" si="21"/>
        <v>429</v>
      </c>
      <c r="B434" s="493" t="s">
        <v>995</v>
      </c>
      <c r="C434" s="494" t="s">
        <v>996</v>
      </c>
      <c r="D434" s="495" t="s">
        <v>973</v>
      </c>
      <c r="E434" s="395">
        <v>15</v>
      </c>
      <c r="F434" s="395">
        <v>25</v>
      </c>
      <c r="G434" s="395">
        <v>20</v>
      </c>
      <c r="H434" s="395">
        <v>25</v>
      </c>
      <c r="I434" s="395">
        <v>0</v>
      </c>
      <c r="J434" s="384">
        <f t="shared" si="20"/>
        <v>85</v>
      </c>
      <c r="K434" s="378" t="str">
        <f t="shared" si="19"/>
        <v>Tốt</v>
      </c>
      <c r="L434" s="440"/>
      <c r="M434" s="459" t="s">
        <v>974</v>
      </c>
      <c r="N434" s="384"/>
      <c r="O434" s="384"/>
    </row>
    <row r="435" spans="1:17" ht="15" customHeight="1">
      <c r="A435" s="459">
        <f t="shared" si="21"/>
        <v>430</v>
      </c>
      <c r="B435" s="493" t="s">
        <v>997</v>
      </c>
      <c r="C435" s="494" t="s">
        <v>998</v>
      </c>
      <c r="D435" s="495" t="s">
        <v>973</v>
      </c>
      <c r="E435" s="395">
        <v>18</v>
      </c>
      <c r="F435" s="395">
        <v>25</v>
      </c>
      <c r="G435" s="395">
        <v>20</v>
      </c>
      <c r="H435" s="395">
        <v>25</v>
      </c>
      <c r="I435" s="395">
        <v>0</v>
      </c>
      <c r="J435" s="384">
        <f t="shared" si="20"/>
        <v>88</v>
      </c>
      <c r="K435" s="378" t="str">
        <f t="shared" si="19"/>
        <v>Tốt</v>
      </c>
      <c r="L435" s="440"/>
      <c r="M435" s="459" t="s">
        <v>974</v>
      </c>
      <c r="N435" s="384"/>
      <c r="O435" s="384"/>
    </row>
    <row r="436" spans="1:17" ht="15" customHeight="1">
      <c r="A436" s="459">
        <f t="shared" si="21"/>
        <v>431</v>
      </c>
      <c r="B436" s="493" t="s">
        <v>999</v>
      </c>
      <c r="C436" s="494" t="s">
        <v>1000</v>
      </c>
      <c r="D436" s="495" t="s">
        <v>973</v>
      </c>
      <c r="E436" s="395">
        <v>15</v>
      </c>
      <c r="F436" s="395">
        <v>25</v>
      </c>
      <c r="G436" s="395">
        <v>20</v>
      </c>
      <c r="H436" s="395">
        <v>25</v>
      </c>
      <c r="I436" s="395">
        <v>0</v>
      </c>
      <c r="J436" s="384">
        <f t="shared" si="20"/>
        <v>85</v>
      </c>
      <c r="K436" s="378" t="str">
        <f t="shared" si="19"/>
        <v>Tốt</v>
      </c>
      <c r="L436" s="440"/>
      <c r="M436" s="459" t="s">
        <v>974</v>
      </c>
      <c r="N436" s="384"/>
      <c r="O436" s="384"/>
    </row>
    <row r="437" spans="1:17" ht="15" customHeight="1">
      <c r="A437" s="459">
        <f t="shared" si="21"/>
        <v>432</v>
      </c>
      <c r="B437" s="493" t="s">
        <v>1001</v>
      </c>
      <c r="C437" s="494" t="s">
        <v>1002</v>
      </c>
      <c r="D437" s="495" t="s">
        <v>973</v>
      </c>
      <c r="E437" s="395">
        <v>20</v>
      </c>
      <c r="F437" s="395">
        <v>25</v>
      </c>
      <c r="G437" s="395">
        <v>20</v>
      </c>
      <c r="H437" s="395">
        <v>25</v>
      </c>
      <c r="I437" s="395">
        <v>5</v>
      </c>
      <c r="J437" s="384">
        <f t="shared" si="20"/>
        <v>95</v>
      </c>
      <c r="K437" s="378" t="str">
        <f t="shared" si="19"/>
        <v>Xuất sắc</v>
      </c>
      <c r="L437" s="440"/>
      <c r="M437" s="459" t="s">
        <v>974</v>
      </c>
      <c r="N437" s="384"/>
      <c r="O437" s="384"/>
    </row>
    <row r="438" spans="1:17" ht="15" customHeight="1">
      <c r="A438" s="459">
        <f t="shared" si="21"/>
        <v>433</v>
      </c>
      <c r="B438" s="493" t="s">
        <v>1003</v>
      </c>
      <c r="C438" s="494" t="s">
        <v>1004</v>
      </c>
      <c r="D438" s="495" t="s">
        <v>973</v>
      </c>
      <c r="E438" s="395">
        <v>18</v>
      </c>
      <c r="F438" s="395">
        <v>22</v>
      </c>
      <c r="G438" s="395">
        <v>20</v>
      </c>
      <c r="H438" s="395">
        <v>20</v>
      </c>
      <c r="I438" s="395">
        <v>0</v>
      </c>
      <c r="J438" s="384">
        <f t="shared" si="20"/>
        <v>80</v>
      </c>
      <c r="K438" s="378" t="str">
        <f t="shared" si="19"/>
        <v>Tốt</v>
      </c>
      <c r="L438" s="440"/>
      <c r="M438" s="459" t="s">
        <v>974</v>
      </c>
      <c r="N438" s="384"/>
      <c r="O438" s="384"/>
    </row>
    <row r="439" spans="1:17" ht="15" customHeight="1">
      <c r="A439" s="459">
        <f t="shared" si="21"/>
        <v>434</v>
      </c>
      <c r="B439" s="493" t="s">
        <v>1005</v>
      </c>
      <c r="C439" s="494" t="s">
        <v>1006</v>
      </c>
      <c r="D439" s="495" t="s">
        <v>973</v>
      </c>
      <c r="E439" s="395">
        <v>20</v>
      </c>
      <c r="F439" s="395">
        <v>20</v>
      </c>
      <c r="G439" s="395">
        <v>20</v>
      </c>
      <c r="H439" s="395">
        <v>25</v>
      </c>
      <c r="I439" s="395">
        <v>0</v>
      </c>
      <c r="J439" s="384">
        <f t="shared" si="20"/>
        <v>85</v>
      </c>
      <c r="K439" s="378" t="str">
        <f t="shared" si="19"/>
        <v>Tốt</v>
      </c>
      <c r="L439" s="440"/>
      <c r="M439" s="459" t="s">
        <v>974</v>
      </c>
      <c r="N439" s="384"/>
      <c r="O439" s="384"/>
    </row>
    <row r="440" spans="1:17" ht="15" customHeight="1">
      <c r="A440" s="459">
        <f t="shared" si="21"/>
        <v>435</v>
      </c>
      <c r="B440" s="493" t="s">
        <v>1007</v>
      </c>
      <c r="C440" s="494" t="s">
        <v>1008</v>
      </c>
      <c r="D440" s="495" t="s">
        <v>973</v>
      </c>
      <c r="E440" s="395">
        <v>20</v>
      </c>
      <c r="F440" s="395">
        <v>23</v>
      </c>
      <c r="G440" s="395">
        <v>20</v>
      </c>
      <c r="H440" s="395">
        <v>25</v>
      </c>
      <c r="I440" s="395">
        <v>0</v>
      </c>
      <c r="J440" s="384">
        <f t="shared" si="20"/>
        <v>88</v>
      </c>
      <c r="K440" s="378" t="str">
        <f t="shared" si="19"/>
        <v>Tốt</v>
      </c>
      <c r="L440" s="440"/>
      <c r="M440" s="459" t="s">
        <v>974</v>
      </c>
      <c r="N440" s="384"/>
      <c r="O440" s="384"/>
    </row>
    <row r="441" spans="1:17" ht="15" customHeight="1">
      <c r="A441" s="459">
        <f t="shared" si="21"/>
        <v>436</v>
      </c>
      <c r="B441" s="493" t="s">
        <v>1009</v>
      </c>
      <c r="C441" s="494" t="s">
        <v>1010</v>
      </c>
      <c r="D441" s="495" t="s">
        <v>973</v>
      </c>
      <c r="E441" s="395">
        <v>20</v>
      </c>
      <c r="F441" s="395">
        <v>20</v>
      </c>
      <c r="G441" s="395">
        <v>20</v>
      </c>
      <c r="H441" s="395">
        <v>25</v>
      </c>
      <c r="I441" s="395">
        <v>0</v>
      </c>
      <c r="J441" s="384">
        <f t="shared" si="20"/>
        <v>85</v>
      </c>
      <c r="K441" s="378" t="str">
        <f t="shared" si="19"/>
        <v>Tốt</v>
      </c>
      <c r="L441" s="440"/>
      <c r="M441" s="459" t="s">
        <v>974</v>
      </c>
      <c r="N441" s="384"/>
      <c r="O441" s="384"/>
    </row>
    <row r="442" spans="1:17" ht="15" customHeight="1">
      <c r="A442" s="459">
        <f t="shared" si="21"/>
        <v>437</v>
      </c>
      <c r="B442" s="493" t="s">
        <v>1011</v>
      </c>
      <c r="C442" s="494" t="s">
        <v>1012</v>
      </c>
      <c r="D442" s="495" t="s">
        <v>973</v>
      </c>
      <c r="E442" s="395">
        <v>20</v>
      </c>
      <c r="F442" s="395">
        <v>20</v>
      </c>
      <c r="G442" s="395">
        <v>20</v>
      </c>
      <c r="H442" s="395">
        <v>25</v>
      </c>
      <c r="I442" s="395">
        <v>0</v>
      </c>
      <c r="J442" s="384">
        <f t="shared" si="20"/>
        <v>85</v>
      </c>
      <c r="K442" s="378" t="str">
        <f t="shared" si="19"/>
        <v>Tốt</v>
      </c>
      <c r="L442" s="440"/>
      <c r="M442" s="459" t="s">
        <v>974</v>
      </c>
      <c r="N442" s="384"/>
      <c r="O442" s="384"/>
    </row>
    <row r="443" spans="1:17" ht="15" customHeight="1">
      <c r="A443" s="459">
        <f t="shared" si="21"/>
        <v>438</v>
      </c>
      <c r="B443" s="493" t="s">
        <v>1013</v>
      </c>
      <c r="C443" s="494" t="s">
        <v>1014</v>
      </c>
      <c r="D443" s="495" t="s">
        <v>973</v>
      </c>
      <c r="E443" s="395">
        <v>20</v>
      </c>
      <c r="F443" s="395">
        <v>15</v>
      </c>
      <c r="G443" s="395">
        <v>20</v>
      </c>
      <c r="H443" s="395">
        <v>25</v>
      </c>
      <c r="I443" s="395">
        <v>0</v>
      </c>
      <c r="J443" s="384">
        <f t="shared" si="20"/>
        <v>80</v>
      </c>
      <c r="K443" s="378" t="str">
        <f t="shared" si="19"/>
        <v>Tốt</v>
      </c>
      <c r="L443" s="440"/>
      <c r="M443" s="459" t="s">
        <v>974</v>
      </c>
      <c r="N443" s="384"/>
      <c r="O443" s="384" t="s">
        <v>267</v>
      </c>
      <c r="Q443" s="459" t="s">
        <v>432</v>
      </c>
    </row>
    <row r="444" spans="1:17" ht="15" customHeight="1">
      <c r="A444" s="459">
        <f t="shared" si="21"/>
        <v>439</v>
      </c>
      <c r="B444" s="493" t="s">
        <v>1015</v>
      </c>
      <c r="C444" s="494" t="s">
        <v>1016</v>
      </c>
      <c r="D444" s="495" t="s">
        <v>1017</v>
      </c>
      <c r="E444" s="395">
        <v>18</v>
      </c>
      <c r="F444" s="395">
        <v>22</v>
      </c>
      <c r="G444" s="395">
        <v>19</v>
      </c>
      <c r="H444" s="395">
        <v>20</v>
      </c>
      <c r="I444" s="395">
        <v>0</v>
      </c>
      <c r="J444" s="384">
        <f t="shared" si="20"/>
        <v>79</v>
      </c>
      <c r="K444" s="378" t="str">
        <f t="shared" si="19"/>
        <v>Khá</v>
      </c>
      <c r="L444" s="440"/>
      <c r="M444" s="459" t="s">
        <v>974</v>
      </c>
      <c r="N444" s="384"/>
      <c r="O444" s="384" t="s">
        <v>267</v>
      </c>
      <c r="Q444" s="459" t="s">
        <v>7</v>
      </c>
    </row>
    <row r="445" spans="1:17" ht="15" customHeight="1">
      <c r="A445" s="459">
        <f t="shared" si="21"/>
        <v>440</v>
      </c>
      <c r="B445" s="493" t="s">
        <v>1018</v>
      </c>
      <c r="C445" s="494" t="s">
        <v>1019</v>
      </c>
      <c r="D445" s="495" t="s">
        <v>1017</v>
      </c>
      <c r="E445" s="395">
        <v>20</v>
      </c>
      <c r="F445" s="395">
        <v>25</v>
      </c>
      <c r="G445" s="395">
        <v>20</v>
      </c>
      <c r="H445" s="395">
        <v>25</v>
      </c>
      <c r="I445" s="395">
        <v>5</v>
      </c>
      <c r="J445" s="384">
        <f t="shared" si="20"/>
        <v>95</v>
      </c>
      <c r="K445" s="378" t="str">
        <f t="shared" si="19"/>
        <v>Xuất sắc</v>
      </c>
      <c r="L445" s="440"/>
      <c r="M445" s="459" t="s">
        <v>974</v>
      </c>
      <c r="N445" s="384"/>
      <c r="O445" s="384"/>
    </row>
    <row r="446" spans="1:17" ht="15" customHeight="1">
      <c r="A446" s="459">
        <f t="shared" si="21"/>
        <v>441</v>
      </c>
      <c r="B446" s="493" t="s">
        <v>1020</v>
      </c>
      <c r="C446" s="494" t="s">
        <v>1021</v>
      </c>
      <c r="D446" s="495" t="s">
        <v>1017</v>
      </c>
      <c r="E446" s="395">
        <v>10</v>
      </c>
      <c r="F446" s="395">
        <v>15</v>
      </c>
      <c r="G446" s="395">
        <v>15</v>
      </c>
      <c r="H446" s="395">
        <v>10</v>
      </c>
      <c r="I446" s="395">
        <v>0</v>
      </c>
      <c r="J446" s="384">
        <f t="shared" si="20"/>
        <v>50</v>
      </c>
      <c r="K446" s="378" t="str">
        <f t="shared" si="19"/>
        <v>Trung bình</v>
      </c>
      <c r="L446" s="440"/>
      <c r="M446" s="459" t="s">
        <v>974</v>
      </c>
      <c r="N446" s="420"/>
      <c r="O446" s="420" t="s">
        <v>435</v>
      </c>
    </row>
    <row r="447" spans="1:17" ht="15" customHeight="1">
      <c r="A447" s="459">
        <f t="shared" si="21"/>
        <v>442</v>
      </c>
      <c r="B447" s="493" t="s">
        <v>1022</v>
      </c>
      <c r="C447" s="494" t="s">
        <v>1023</v>
      </c>
      <c r="D447" s="495" t="s">
        <v>1017</v>
      </c>
      <c r="E447" s="395">
        <v>20</v>
      </c>
      <c r="F447" s="395">
        <v>20</v>
      </c>
      <c r="G447" s="395">
        <v>20</v>
      </c>
      <c r="H447" s="395">
        <v>25</v>
      </c>
      <c r="I447" s="395">
        <v>0</v>
      </c>
      <c r="J447" s="384">
        <f t="shared" si="20"/>
        <v>85</v>
      </c>
      <c r="K447" s="378" t="str">
        <f t="shared" si="19"/>
        <v>Tốt</v>
      </c>
      <c r="L447" s="440"/>
      <c r="M447" s="459" t="s">
        <v>974</v>
      </c>
      <c r="N447" s="384"/>
      <c r="O447" s="384"/>
    </row>
    <row r="448" spans="1:17" ht="15" customHeight="1">
      <c r="A448" s="459">
        <f t="shared" si="21"/>
        <v>443</v>
      </c>
      <c r="B448" s="493" t="s">
        <v>1024</v>
      </c>
      <c r="C448" s="494" t="s">
        <v>1025</v>
      </c>
      <c r="D448" s="495" t="s">
        <v>1017</v>
      </c>
      <c r="E448" s="395">
        <v>18</v>
      </c>
      <c r="F448" s="395">
        <v>20</v>
      </c>
      <c r="G448" s="395">
        <v>20</v>
      </c>
      <c r="H448" s="395">
        <v>25</v>
      </c>
      <c r="I448" s="395">
        <v>0</v>
      </c>
      <c r="J448" s="384">
        <f t="shared" si="20"/>
        <v>83</v>
      </c>
      <c r="K448" s="378" t="str">
        <f t="shared" si="19"/>
        <v>Tốt</v>
      </c>
      <c r="L448" s="440"/>
      <c r="M448" s="459" t="s">
        <v>974</v>
      </c>
      <c r="N448" s="384"/>
      <c r="O448" s="384"/>
    </row>
    <row r="449" spans="1:17" ht="15" customHeight="1">
      <c r="A449" s="459">
        <f t="shared" si="21"/>
        <v>444</v>
      </c>
      <c r="B449" s="493" t="s">
        <v>1026</v>
      </c>
      <c r="C449" s="494" t="s">
        <v>1027</v>
      </c>
      <c r="D449" s="495" t="s">
        <v>1017</v>
      </c>
      <c r="E449" s="395">
        <v>20</v>
      </c>
      <c r="F449" s="395">
        <v>20</v>
      </c>
      <c r="G449" s="395">
        <v>20</v>
      </c>
      <c r="H449" s="395">
        <v>25</v>
      </c>
      <c r="I449" s="395">
        <v>0</v>
      </c>
      <c r="J449" s="384">
        <f t="shared" si="20"/>
        <v>85</v>
      </c>
      <c r="K449" s="378" t="str">
        <f t="shared" si="19"/>
        <v>Tốt</v>
      </c>
      <c r="L449" s="440"/>
      <c r="M449" s="459" t="s">
        <v>974</v>
      </c>
      <c r="N449" s="384"/>
      <c r="O449" s="384"/>
    </row>
    <row r="450" spans="1:17" ht="15" customHeight="1">
      <c r="A450" s="459">
        <f t="shared" si="21"/>
        <v>445</v>
      </c>
      <c r="B450" s="493" t="s">
        <v>1028</v>
      </c>
      <c r="C450" s="494" t="s">
        <v>1029</v>
      </c>
      <c r="D450" s="495" t="s">
        <v>1017</v>
      </c>
      <c r="E450" s="395">
        <v>20</v>
      </c>
      <c r="F450" s="395">
        <v>15</v>
      </c>
      <c r="G450" s="395">
        <v>20</v>
      </c>
      <c r="H450" s="395">
        <v>24</v>
      </c>
      <c r="I450" s="395">
        <v>0</v>
      </c>
      <c r="J450" s="384">
        <f t="shared" si="20"/>
        <v>79</v>
      </c>
      <c r="K450" s="378" t="str">
        <f t="shared" si="19"/>
        <v>Khá</v>
      </c>
      <c r="L450" s="440"/>
      <c r="M450" s="459" t="s">
        <v>974</v>
      </c>
      <c r="N450" s="384"/>
      <c r="O450" s="384" t="s">
        <v>267</v>
      </c>
      <c r="Q450" s="459" t="s">
        <v>7</v>
      </c>
    </row>
    <row r="451" spans="1:17" ht="15" customHeight="1">
      <c r="A451" s="459">
        <f t="shared" si="21"/>
        <v>446</v>
      </c>
      <c r="B451" s="493" t="s">
        <v>1030</v>
      </c>
      <c r="C451" s="494" t="s">
        <v>862</v>
      </c>
      <c r="D451" s="495" t="s">
        <v>1017</v>
      </c>
      <c r="E451" s="395">
        <v>15</v>
      </c>
      <c r="F451" s="395">
        <v>15</v>
      </c>
      <c r="G451" s="395">
        <v>20</v>
      </c>
      <c r="H451" s="395">
        <v>25</v>
      </c>
      <c r="I451" s="395">
        <v>0</v>
      </c>
      <c r="J451" s="384">
        <f t="shared" si="20"/>
        <v>75</v>
      </c>
      <c r="K451" s="378" t="str">
        <f t="shared" si="19"/>
        <v>Khá</v>
      </c>
      <c r="L451" s="440"/>
      <c r="M451" s="459" t="s">
        <v>974</v>
      </c>
      <c r="N451" s="384"/>
      <c r="O451" s="384" t="s">
        <v>267</v>
      </c>
    </row>
    <row r="452" spans="1:17" ht="15" customHeight="1">
      <c r="A452" s="459">
        <f t="shared" si="21"/>
        <v>447</v>
      </c>
      <c r="B452" s="493" t="s">
        <v>1031</v>
      </c>
      <c r="C452" s="494" t="s">
        <v>1032</v>
      </c>
      <c r="D452" s="495" t="s">
        <v>1017</v>
      </c>
      <c r="E452" s="395">
        <v>10</v>
      </c>
      <c r="F452" s="395">
        <v>15</v>
      </c>
      <c r="G452" s="395">
        <v>15</v>
      </c>
      <c r="H452" s="395">
        <v>10</v>
      </c>
      <c r="I452" s="395">
        <v>0</v>
      </c>
      <c r="J452" s="384">
        <f t="shared" si="20"/>
        <v>50</v>
      </c>
      <c r="K452" s="378" t="str">
        <f t="shared" si="19"/>
        <v>Trung bình</v>
      </c>
      <c r="L452" s="440"/>
      <c r="M452" s="459" t="s">
        <v>974</v>
      </c>
      <c r="N452" s="384"/>
      <c r="O452" s="384"/>
    </row>
    <row r="453" spans="1:17" ht="15" customHeight="1">
      <c r="A453" s="459">
        <f t="shared" si="21"/>
        <v>448</v>
      </c>
      <c r="B453" s="493" t="s">
        <v>1033</v>
      </c>
      <c r="C453" s="494" t="s">
        <v>1034</v>
      </c>
      <c r="D453" s="495" t="s">
        <v>1017</v>
      </c>
      <c r="E453" s="395">
        <v>20</v>
      </c>
      <c r="F453" s="395">
        <v>22</v>
      </c>
      <c r="G453" s="395">
        <v>20</v>
      </c>
      <c r="H453" s="395">
        <v>25</v>
      </c>
      <c r="I453" s="395">
        <v>5</v>
      </c>
      <c r="J453" s="384">
        <f t="shared" si="20"/>
        <v>92</v>
      </c>
      <c r="K453" s="378" t="str">
        <f t="shared" si="19"/>
        <v>Xuất sắc</v>
      </c>
      <c r="L453" s="440"/>
      <c r="M453" s="459" t="s">
        <v>974</v>
      </c>
      <c r="N453" s="384"/>
      <c r="O453" s="384"/>
    </row>
    <row r="454" spans="1:17" ht="15" customHeight="1">
      <c r="A454" s="459">
        <f t="shared" si="21"/>
        <v>449</v>
      </c>
      <c r="B454" s="493" t="s">
        <v>1035</v>
      </c>
      <c r="C454" s="494" t="s">
        <v>1036</v>
      </c>
      <c r="D454" s="495" t="s">
        <v>1017</v>
      </c>
      <c r="E454" s="395">
        <v>20</v>
      </c>
      <c r="F454" s="395">
        <v>20</v>
      </c>
      <c r="G454" s="395">
        <v>20</v>
      </c>
      <c r="H454" s="395">
        <v>25</v>
      </c>
      <c r="I454" s="395">
        <v>0</v>
      </c>
      <c r="J454" s="384">
        <f t="shared" si="20"/>
        <v>85</v>
      </c>
      <c r="K454" s="378" t="str">
        <f t="shared" ref="K454:K517" si="22">IF(J454&gt;=90,"Xuất sắc",IF(J454&gt;=80,"Tốt",IF(J454&gt;=65,"Khá",IF(J454&gt;=50,"Trung bình",IF(J454&gt;=35,"Yếu", "Kém")))))</f>
        <v>Tốt</v>
      </c>
      <c r="L454" s="440"/>
      <c r="M454" s="459" t="s">
        <v>974</v>
      </c>
      <c r="N454" s="384"/>
      <c r="O454" s="384"/>
    </row>
    <row r="455" spans="1:17" ht="15" customHeight="1">
      <c r="A455" s="459">
        <f t="shared" si="21"/>
        <v>450</v>
      </c>
      <c r="B455" s="496" t="s">
        <v>1037</v>
      </c>
      <c r="C455" s="497" t="s">
        <v>1038</v>
      </c>
      <c r="D455" s="495" t="s">
        <v>1017</v>
      </c>
      <c r="E455" s="490">
        <v>20</v>
      </c>
      <c r="F455" s="490">
        <v>20</v>
      </c>
      <c r="G455" s="490">
        <v>20</v>
      </c>
      <c r="H455" s="490">
        <v>22</v>
      </c>
      <c r="I455" s="490">
        <v>0</v>
      </c>
      <c r="J455" s="384">
        <f t="shared" ref="J455:J518" si="23">SUM(E455:I455)</f>
        <v>82</v>
      </c>
      <c r="K455" s="378" t="str">
        <f t="shared" si="22"/>
        <v>Tốt</v>
      </c>
      <c r="L455" s="491"/>
      <c r="M455" s="459" t="s">
        <v>974</v>
      </c>
      <c r="N455" s="384"/>
      <c r="O455" s="384"/>
    </row>
    <row r="456" spans="1:17" ht="15" customHeight="1">
      <c r="A456" s="459">
        <f t="shared" ref="A456:A519" si="24">+A455+1</f>
        <v>451</v>
      </c>
      <c r="B456" s="493" t="s">
        <v>1039</v>
      </c>
      <c r="C456" s="494" t="s">
        <v>1040</v>
      </c>
      <c r="D456" s="495" t="s">
        <v>1017</v>
      </c>
      <c r="E456" s="395">
        <v>20</v>
      </c>
      <c r="F456" s="395">
        <v>15</v>
      </c>
      <c r="G456" s="395">
        <v>19</v>
      </c>
      <c r="H456" s="395">
        <v>25</v>
      </c>
      <c r="I456" s="395">
        <v>0</v>
      </c>
      <c r="J456" s="384">
        <f t="shared" si="23"/>
        <v>79</v>
      </c>
      <c r="K456" s="378" t="str">
        <f t="shared" si="22"/>
        <v>Khá</v>
      </c>
      <c r="L456" s="440"/>
      <c r="M456" s="459" t="s">
        <v>974</v>
      </c>
      <c r="N456" s="384"/>
      <c r="O456" s="384" t="s">
        <v>267</v>
      </c>
      <c r="Q456" s="459" t="s">
        <v>7</v>
      </c>
    </row>
    <row r="457" spans="1:17" ht="15" customHeight="1">
      <c r="A457" s="459">
        <f t="shared" si="24"/>
        <v>452</v>
      </c>
      <c r="B457" s="498" t="s">
        <v>1041</v>
      </c>
      <c r="C457" s="498" t="s">
        <v>1042</v>
      </c>
      <c r="D457" s="499" t="s">
        <v>1043</v>
      </c>
      <c r="E457" s="392">
        <v>17</v>
      </c>
      <c r="F457" s="384">
        <v>15</v>
      </c>
      <c r="G457" s="384">
        <v>15</v>
      </c>
      <c r="H457" s="384">
        <v>17</v>
      </c>
      <c r="I457" s="384">
        <v>0</v>
      </c>
      <c r="J457" s="384">
        <f t="shared" si="23"/>
        <v>64</v>
      </c>
      <c r="K457" s="378" t="str">
        <f t="shared" si="22"/>
        <v>Trung bình</v>
      </c>
      <c r="L457" s="459"/>
      <c r="M457" s="459" t="s">
        <v>1044</v>
      </c>
      <c r="N457" s="420"/>
      <c r="O457" s="420" t="s">
        <v>435</v>
      </c>
      <c r="Q457" s="470" t="s">
        <v>7</v>
      </c>
    </row>
    <row r="458" spans="1:17" ht="15" customHeight="1">
      <c r="A458" s="459">
        <f t="shared" si="24"/>
        <v>453</v>
      </c>
      <c r="B458" s="498" t="s">
        <v>1045</v>
      </c>
      <c r="C458" s="498" t="s">
        <v>1046</v>
      </c>
      <c r="D458" s="499" t="s">
        <v>1043</v>
      </c>
      <c r="E458" s="384">
        <v>18</v>
      </c>
      <c r="F458" s="384">
        <v>23</v>
      </c>
      <c r="G458" s="384">
        <v>19</v>
      </c>
      <c r="H458" s="384">
        <v>24</v>
      </c>
      <c r="I458" s="384">
        <v>0</v>
      </c>
      <c r="J458" s="384">
        <f t="shared" si="23"/>
        <v>84</v>
      </c>
      <c r="K458" s="378" t="str">
        <f t="shared" si="22"/>
        <v>Tốt</v>
      </c>
      <c r="L458" s="459"/>
      <c r="M458" s="459" t="s">
        <v>1044</v>
      </c>
      <c r="N458" s="384"/>
      <c r="O458" s="384" t="s">
        <v>1047</v>
      </c>
    </row>
    <row r="459" spans="1:17" ht="15" customHeight="1">
      <c r="A459" s="459">
        <f t="shared" si="24"/>
        <v>454</v>
      </c>
      <c r="B459" s="498" t="s">
        <v>1048</v>
      </c>
      <c r="C459" s="498" t="s">
        <v>562</v>
      </c>
      <c r="D459" s="499" t="s">
        <v>1043</v>
      </c>
      <c r="E459" s="384">
        <v>20</v>
      </c>
      <c r="F459" s="384">
        <v>25</v>
      </c>
      <c r="G459" s="384">
        <v>20</v>
      </c>
      <c r="H459" s="384">
        <v>25</v>
      </c>
      <c r="I459" s="384">
        <v>0</v>
      </c>
      <c r="J459" s="384">
        <f t="shared" si="23"/>
        <v>90</v>
      </c>
      <c r="K459" s="378" t="str">
        <f t="shared" si="22"/>
        <v>Xuất sắc</v>
      </c>
      <c r="L459" s="459"/>
      <c r="M459" s="459" t="s">
        <v>1044</v>
      </c>
      <c r="N459" s="384"/>
      <c r="O459" s="384"/>
    </row>
    <row r="460" spans="1:17" ht="15" customHeight="1">
      <c r="A460" s="459">
        <f t="shared" si="24"/>
        <v>455</v>
      </c>
      <c r="B460" s="498" t="s">
        <v>1049</v>
      </c>
      <c r="C460" s="498" t="s">
        <v>1050</v>
      </c>
      <c r="D460" s="499" t="s">
        <v>1043</v>
      </c>
      <c r="E460" s="384">
        <v>12</v>
      </c>
      <c r="F460" s="384">
        <v>20</v>
      </c>
      <c r="G460" s="384">
        <v>19</v>
      </c>
      <c r="H460" s="384">
        <v>23</v>
      </c>
      <c r="I460" s="384">
        <v>4</v>
      </c>
      <c r="J460" s="384">
        <f t="shared" si="23"/>
        <v>78</v>
      </c>
      <c r="K460" s="378" t="str">
        <f t="shared" si="22"/>
        <v>Khá</v>
      </c>
      <c r="L460" s="459"/>
      <c r="M460" s="459" t="s">
        <v>1044</v>
      </c>
      <c r="N460" s="420"/>
      <c r="O460" s="420" t="s">
        <v>435</v>
      </c>
    </row>
    <row r="461" spans="1:17" ht="15" customHeight="1">
      <c r="A461" s="459">
        <f t="shared" si="24"/>
        <v>456</v>
      </c>
      <c r="B461" s="498" t="s">
        <v>1051</v>
      </c>
      <c r="C461" s="498" t="s">
        <v>1052</v>
      </c>
      <c r="D461" s="499" t="s">
        <v>1043</v>
      </c>
      <c r="E461" s="384">
        <v>20</v>
      </c>
      <c r="F461" s="384">
        <v>23</v>
      </c>
      <c r="G461" s="384">
        <v>19</v>
      </c>
      <c r="H461" s="384">
        <v>23</v>
      </c>
      <c r="I461" s="384">
        <v>0</v>
      </c>
      <c r="J461" s="384">
        <f t="shared" si="23"/>
        <v>85</v>
      </c>
      <c r="K461" s="378" t="str">
        <f t="shared" si="22"/>
        <v>Tốt</v>
      </c>
      <c r="L461" s="459"/>
      <c r="M461" s="459" t="s">
        <v>1044</v>
      </c>
      <c r="N461" s="384"/>
      <c r="O461" s="384"/>
    </row>
    <row r="462" spans="1:17" ht="15" customHeight="1">
      <c r="A462" s="459">
        <f t="shared" si="24"/>
        <v>457</v>
      </c>
      <c r="B462" s="388" t="s">
        <v>1053</v>
      </c>
      <c r="C462" s="388" t="s">
        <v>1054</v>
      </c>
      <c r="D462" s="499" t="s">
        <v>1043</v>
      </c>
      <c r="E462" s="384">
        <v>18</v>
      </c>
      <c r="F462" s="384">
        <v>23</v>
      </c>
      <c r="G462" s="384">
        <v>18</v>
      </c>
      <c r="H462" s="384">
        <v>23</v>
      </c>
      <c r="I462" s="384">
        <v>0</v>
      </c>
      <c r="J462" s="384">
        <f t="shared" si="23"/>
        <v>82</v>
      </c>
      <c r="K462" s="378" t="str">
        <f t="shared" si="22"/>
        <v>Tốt</v>
      </c>
      <c r="L462" s="459"/>
      <c r="M462" s="459" t="s">
        <v>1044</v>
      </c>
      <c r="N462" s="384"/>
      <c r="O462" s="384"/>
    </row>
    <row r="463" spans="1:17" ht="15" customHeight="1">
      <c r="A463" s="459">
        <f t="shared" si="24"/>
        <v>458</v>
      </c>
      <c r="B463" s="498" t="s">
        <v>1055</v>
      </c>
      <c r="C463" s="498" t="s">
        <v>1056</v>
      </c>
      <c r="D463" s="499" t="s">
        <v>1043</v>
      </c>
      <c r="E463" s="384">
        <v>18</v>
      </c>
      <c r="F463" s="384">
        <v>23</v>
      </c>
      <c r="G463" s="384">
        <v>18</v>
      </c>
      <c r="H463" s="384">
        <v>24</v>
      </c>
      <c r="I463" s="384">
        <v>0</v>
      </c>
      <c r="J463" s="384">
        <f t="shared" si="23"/>
        <v>83</v>
      </c>
      <c r="K463" s="378" t="str">
        <f t="shared" si="22"/>
        <v>Tốt</v>
      </c>
      <c r="L463" s="459"/>
      <c r="M463" s="459" t="s">
        <v>1044</v>
      </c>
      <c r="N463" s="384"/>
      <c r="O463" s="384"/>
    </row>
    <row r="464" spans="1:17" ht="15" customHeight="1">
      <c r="A464" s="459">
        <f t="shared" si="24"/>
        <v>459</v>
      </c>
      <c r="B464" s="498" t="s">
        <v>1057</v>
      </c>
      <c r="C464" s="498" t="s">
        <v>1058</v>
      </c>
      <c r="D464" s="499" t="s">
        <v>1043</v>
      </c>
      <c r="E464" s="384">
        <v>18</v>
      </c>
      <c r="F464" s="384">
        <v>23</v>
      </c>
      <c r="G464" s="384">
        <v>19</v>
      </c>
      <c r="H464" s="384">
        <v>24</v>
      </c>
      <c r="I464" s="384">
        <v>0</v>
      </c>
      <c r="J464" s="384">
        <f t="shared" si="23"/>
        <v>84</v>
      </c>
      <c r="K464" s="378" t="str">
        <f t="shared" si="22"/>
        <v>Tốt</v>
      </c>
      <c r="L464" s="459"/>
      <c r="M464" s="459" t="s">
        <v>1044</v>
      </c>
      <c r="N464" s="384"/>
      <c r="O464" s="384"/>
    </row>
    <row r="465" spans="1:17" ht="15" customHeight="1">
      <c r="A465" s="459">
        <f t="shared" si="24"/>
        <v>460</v>
      </c>
      <c r="B465" s="498" t="s">
        <v>1059</v>
      </c>
      <c r="C465" s="498" t="s">
        <v>1060</v>
      </c>
      <c r="D465" s="499" t="s">
        <v>1043</v>
      </c>
      <c r="E465" s="384">
        <v>19</v>
      </c>
      <c r="F465" s="384">
        <v>23</v>
      </c>
      <c r="G465" s="384">
        <v>20</v>
      </c>
      <c r="H465" s="384">
        <v>25</v>
      </c>
      <c r="I465" s="384">
        <v>5</v>
      </c>
      <c r="J465" s="384">
        <f t="shared" si="23"/>
        <v>92</v>
      </c>
      <c r="K465" s="378" t="str">
        <f t="shared" si="22"/>
        <v>Xuất sắc</v>
      </c>
      <c r="L465" s="459"/>
      <c r="M465" s="459" t="s">
        <v>1044</v>
      </c>
      <c r="N465" s="384"/>
      <c r="O465" s="384"/>
    </row>
    <row r="466" spans="1:17" ht="15" customHeight="1">
      <c r="A466" s="459">
        <f t="shared" si="24"/>
        <v>461</v>
      </c>
      <c r="B466" s="498" t="s">
        <v>1061</v>
      </c>
      <c r="C466" s="498" t="s">
        <v>1062</v>
      </c>
      <c r="D466" s="499" t="s">
        <v>1043</v>
      </c>
      <c r="E466" s="384">
        <v>18</v>
      </c>
      <c r="F466" s="384">
        <v>23</v>
      </c>
      <c r="G466" s="384">
        <v>19</v>
      </c>
      <c r="H466" s="384">
        <v>24</v>
      </c>
      <c r="I466" s="384">
        <v>0</v>
      </c>
      <c r="J466" s="384">
        <f t="shared" si="23"/>
        <v>84</v>
      </c>
      <c r="K466" s="378" t="str">
        <f t="shared" si="22"/>
        <v>Tốt</v>
      </c>
      <c r="L466" s="459"/>
      <c r="M466" s="459" t="s">
        <v>1044</v>
      </c>
      <c r="N466" s="384"/>
      <c r="O466" s="384"/>
    </row>
    <row r="467" spans="1:17" ht="15" customHeight="1">
      <c r="A467" s="459">
        <f t="shared" si="24"/>
        <v>462</v>
      </c>
      <c r="B467" s="498" t="s">
        <v>1063</v>
      </c>
      <c r="C467" s="498" t="s">
        <v>1064</v>
      </c>
      <c r="D467" s="499" t="s">
        <v>1043</v>
      </c>
      <c r="E467" s="384">
        <v>20</v>
      </c>
      <c r="F467" s="384">
        <v>23</v>
      </c>
      <c r="G467" s="384">
        <v>20</v>
      </c>
      <c r="H467" s="384">
        <v>24</v>
      </c>
      <c r="I467" s="384">
        <v>0</v>
      </c>
      <c r="J467" s="384">
        <f t="shared" si="23"/>
        <v>87</v>
      </c>
      <c r="K467" s="378" t="str">
        <f t="shared" si="22"/>
        <v>Tốt</v>
      </c>
      <c r="L467" s="459"/>
      <c r="M467" s="459" t="s">
        <v>1044</v>
      </c>
      <c r="N467" s="384"/>
      <c r="O467" s="384"/>
    </row>
    <row r="468" spans="1:17" ht="15" customHeight="1">
      <c r="A468" s="459">
        <f t="shared" si="24"/>
        <v>463</v>
      </c>
      <c r="B468" s="498" t="s">
        <v>1065</v>
      </c>
      <c r="C468" s="498" t="s">
        <v>1066</v>
      </c>
      <c r="D468" s="499" t="s">
        <v>1043</v>
      </c>
      <c r="E468" s="384">
        <v>18</v>
      </c>
      <c r="F468" s="384">
        <v>23</v>
      </c>
      <c r="G468" s="384">
        <v>20</v>
      </c>
      <c r="H468" s="384">
        <v>22</v>
      </c>
      <c r="I468" s="384">
        <v>0</v>
      </c>
      <c r="J468" s="384">
        <f t="shared" si="23"/>
        <v>83</v>
      </c>
      <c r="K468" s="378" t="str">
        <f t="shared" si="22"/>
        <v>Tốt</v>
      </c>
      <c r="L468" s="459"/>
      <c r="M468" s="459" t="s">
        <v>1044</v>
      </c>
      <c r="N468" s="384"/>
      <c r="O468" s="384"/>
    </row>
    <row r="469" spans="1:17" ht="15" customHeight="1">
      <c r="A469" s="459">
        <f t="shared" si="24"/>
        <v>464</v>
      </c>
      <c r="B469" s="498" t="s">
        <v>1067</v>
      </c>
      <c r="C469" s="498" t="s">
        <v>1068</v>
      </c>
      <c r="D469" s="499" t="s">
        <v>1043</v>
      </c>
      <c r="E469" s="384">
        <v>17</v>
      </c>
      <c r="F469" s="384">
        <v>23</v>
      </c>
      <c r="G469" s="384">
        <v>20</v>
      </c>
      <c r="H469" s="384">
        <v>22</v>
      </c>
      <c r="I469" s="384">
        <v>0</v>
      </c>
      <c r="J469" s="384">
        <f t="shared" si="23"/>
        <v>82</v>
      </c>
      <c r="K469" s="378" t="str">
        <f t="shared" si="22"/>
        <v>Tốt</v>
      </c>
      <c r="L469" s="459"/>
      <c r="M469" s="459" t="s">
        <v>1044</v>
      </c>
      <c r="N469" s="384"/>
      <c r="O469" s="384"/>
    </row>
    <row r="470" spans="1:17" ht="15" customHeight="1">
      <c r="A470" s="459">
        <f t="shared" si="24"/>
        <v>465</v>
      </c>
      <c r="B470" s="498" t="s">
        <v>1069</v>
      </c>
      <c r="C470" s="498" t="s">
        <v>1070</v>
      </c>
      <c r="D470" s="499" t="s">
        <v>1043</v>
      </c>
      <c r="E470" s="384">
        <v>18</v>
      </c>
      <c r="F470" s="384">
        <v>23</v>
      </c>
      <c r="G470" s="384">
        <v>20</v>
      </c>
      <c r="H470" s="384">
        <v>22</v>
      </c>
      <c r="I470" s="384">
        <v>0</v>
      </c>
      <c r="J470" s="384">
        <f t="shared" si="23"/>
        <v>83</v>
      </c>
      <c r="K470" s="378" t="str">
        <f t="shared" si="22"/>
        <v>Tốt</v>
      </c>
      <c r="L470" s="459"/>
      <c r="M470" s="459" t="s">
        <v>1044</v>
      </c>
      <c r="N470" s="384"/>
      <c r="O470" s="384"/>
    </row>
    <row r="471" spans="1:17" ht="15" customHeight="1">
      <c r="A471" s="459">
        <f t="shared" si="24"/>
        <v>466</v>
      </c>
      <c r="B471" s="498" t="s">
        <v>1071</v>
      </c>
      <c r="C471" s="498" t="s">
        <v>1072</v>
      </c>
      <c r="D471" s="499" t="s">
        <v>1043</v>
      </c>
      <c r="E471" s="384">
        <v>18</v>
      </c>
      <c r="F471" s="384">
        <v>23</v>
      </c>
      <c r="G471" s="384">
        <v>20</v>
      </c>
      <c r="H471" s="384">
        <v>23</v>
      </c>
      <c r="I471" s="384">
        <v>0</v>
      </c>
      <c r="J471" s="384">
        <f t="shared" si="23"/>
        <v>84</v>
      </c>
      <c r="K471" s="378" t="str">
        <f t="shared" si="22"/>
        <v>Tốt</v>
      </c>
      <c r="L471" s="459"/>
      <c r="M471" s="459" t="s">
        <v>1044</v>
      </c>
      <c r="N471" s="384"/>
      <c r="O471" s="384"/>
    </row>
    <row r="472" spans="1:17" ht="15" customHeight="1">
      <c r="A472" s="459">
        <f t="shared" si="24"/>
        <v>467</v>
      </c>
      <c r="B472" s="388" t="s">
        <v>1073</v>
      </c>
      <c r="C472" s="388" t="s">
        <v>1074</v>
      </c>
      <c r="D472" s="499" t="s">
        <v>1043</v>
      </c>
      <c r="E472" s="384">
        <v>18</v>
      </c>
      <c r="F472" s="384">
        <v>23</v>
      </c>
      <c r="G472" s="384">
        <v>20</v>
      </c>
      <c r="H472" s="384">
        <v>23</v>
      </c>
      <c r="I472" s="384">
        <v>0</v>
      </c>
      <c r="J472" s="384">
        <f t="shared" si="23"/>
        <v>84</v>
      </c>
      <c r="K472" s="378" t="str">
        <f t="shared" si="22"/>
        <v>Tốt</v>
      </c>
      <c r="L472" s="459"/>
      <c r="M472" s="459" t="s">
        <v>1044</v>
      </c>
      <c r="N472" s="384"/>
      <c r="O472" s="384"/>
    </row>
    <row r="473" spans="1:17" ht="15" customHeight="1">
      <c r="A473" s="459">
        <f t="shared" si="24"/>
        <v>468</v>
      </c>
      <c r="B473" s="498" t="s">
        <v>1075</v>
      </c>
      <c r="C473" s="498" t="s">
        <v>1076</v>
      </c>
      <c r="D473" s="499" t="s">
        <v>1043</v>
      </c>
      <c r="E473" s="384">
        <v>18</v>
      </c>
      <c r="F473" s="384">
        <v>23</v>
      </c>
      <c r="G473" s="384">
        <v>20</v>
      </c>
      <c r="H473" s="384">
        <v>23</v>
      </c>
      <c r="I473" s="384">
        <v>0</v>
      </c>
      <c r="J473" s="384">
        <f t="shared" si="23"/>
        <v>84</v>
      </c>
      <c r="K473" s="378" t="str">
        <f t="shared" si="22"/>
        <v>Tốt</v>
      </c>
      <c r="L473" s="459"/>
      <c r="M473" s="459" t="s">
        <v>1044</v>
      </c>
      <c r="N473" s="384"/>
      <c r="O473" s="384"/>
    </row>
    <row r="474" spans="1:17" ht="15" customHeight="1">
      <c r="A474" s="459">
        <f t="shared" si="24"/>
        <v>469</v>
      </c>
      <c r="B474" s="498" t="s">
        <v>1077</v>
      </c>
      <c r="C474" s="498" t="s">
        <v>1078</v>
      </c>
      <c r="D474" s="499" t="s">
        <v>1043</v>
      </c>
      <c r="E474" s="384">
        <v>18</v>
      </c>
      <c r="F474" s="384">
        <v>23</v>
      </c>
      <c r="G474" s="384">
        <v>20</v>
      </c>
      <c r="H474" s="384">
        <v>22</v>
      </c>
      <c r="I474" s="384">
        <v>0</v>
      </c>
      <c r="J474" s="384">
        <f t="shared" si="23"/>
        <v>83</v>
      </c>
      <c r="K474" s="378" t="str">
        <f t="shared" si="22"/>
        <v>Tốt</v>
      </c>
      <c r="L474" s="459"/>
      <c r="M474" s="459" t="s">
        <v>1044</v>
      </c>
      <c r="N474" s="384"/>
      <c r="O474" s="384"/>
    </row>
    <row r="475" spans="1:17" ht="15" customHeight="1">
      <c r="A475" s="459">
        <f t="shared" si="24"/>
        <v>470</v>
      </c>
      <c r="B475" s="498" t="s">
        <v>1079</v>
      </c>
      <c r="C475" s="498" t="s">
        <v>639</v>
      </c>
      <c r="D475" s="499" t="s">
        <v>1043</v>
      </c>
      <c r="E475" s="384">
        <v>20</v>
      </c>
      <c r="F475" s="384">
        <v>25</v>
      </c>
      <c r="G475" s="384">
        <v>20</v>
      </c>
      <c r="H475" s="384">
        <v>25</v>
      </c>
      <c r="I475" s="384">
        <v>0</v>
      </c>
      <c r="J475" s="384">
        <f t="shared" si="23"/>
        <v>90</v>
      </c>
      <c r="K475" s="378" t="str">
        <f t="shared" si="22"/>
        <v>Xuất sắc</v>
      </c>
      <c r="L475" s="459"/>
      <c r="M475" s="459" t="s">
        <v>1044</v>
      </c>
      <c r="N475" s="384"/>
      <c r="O475" s="384"/>
    </row>
    <row r="476" spans="1:17" ht="15" customHeight="1">
      <c r="A476" s="459">
        <f t="shared" si="24"/>
        <v>471</v>
      </c>
      <c r="B476" s="498" t="s">
        <v>1080</v>
      </c>
      <c r="C476" s="498" t="s">
        <v>862</v>
      </c>
      <c r="D476" s="499" t="s">
        <v>1043</v>
      </c>
      <c r="E476" s="384">
        <v>20</v>
      </c>
      <c r="F476" s="384">
        <v>25</v>
      </c>
      <c r="G476" s="384">
        <v>20</v>
      </c>
      <c r="H476" s="384">
        <v>25</v>
      </c>
      <c r="I476" s="384">
        <v>0</v>
      </c>
      <c r="J476" s="384">
        <f t="shared" si="23"/>
        <v>90</v>
      </c>
      <c r="K476" s="378" t="str">
        <f t="shared" si="22"/>
        <v>Xuất sắc</v>
      </c>
      <c r="L476" s="459"/>
      <c r="M476" s="459" t="s">
        <v>1044</v>
      </c>
      <c r="N476" s="384"/>
      <c r="O476" s="384"/>
    </row>
    <row r="477" spans="1:17" ht="15" customHeight="1">
      <c r="A477" s="459">
        <f t="shared" si="24"/>
        <v>472</v>
      </c>
      <c r="B477" s="498" t="s">
        <v>1081</v>
      </c>
      <c r="C477" s="498" t="s">
        <v>1082</v>
      </c>
      <c r="D477" s="499" t="s">
        <v>1043</v>
      </c>
      <c r="E477" s="384">
        <v>20</v>
      </c>
      <c r="F477" s="384">
        <v>25</v>
      </c>
      <c r="G477" s="384">
        <v>20</v>
      </c>
      <c r="H477" s="384">
        <v>25</v>
      </c>
      <c r="I477" s="384">
        <v>0</v>
      </c>
      <c r="J477" s="384">
        <f t="shared" si="23"/>
        <v>90</v>
      </c>
      <c r="K477" s="378" t="str">
        <f t="shared" si="22"/>
        <v>Xuất sắc</v>
      </c>
      <c r="L477" s="459"/>
      <c r="M477" s="459" t="s">
        <v>1044</v>
      </c>
      <c r="N477" s="384"/>
      <c r="O477" s="384"/>
    </row>
    <row r="478" spans="1:17" ht="15" customHeight="1">
      <c r="A478" s="459">
        <f t="shared" si="24"/>
        <v>473</v>
      </c>
      <c r="B478" s="498" t="s">
        <v>1083</v>
      </c>
      <c r="C478" s="498" t="s">
        <v>1084</v>
      </c>
      <c r="D478" s="499" t="s">
        <v>1043</v>
      </c>
      <c r="E478" s="384">
        <v>20</v>
      </c>
      <c r="F478" s="384">
        <v>25</v>
      </c>
      <c r="G478" s="384">
        <v>20</v>
      </c>
      <c r="H478" s="384">
        <v>25</v>
      </c>
      <c r="I478" s="384">
        <v>8</v>
      </c>
      <c r="J478" s="384">
        <f t="shared" si="23"/>
        <v>98</v>
      </c>
      <c r="K478" s="378" t="str">
        <f t="shared" si="22"/>
        <v>Xuất sắc</v>
      </c>
      <c r="L478" s="459"/>
      <c r="M478" s="459" t="s">
        <v>1044</v>
      </c>
      <c r="N478" s="384"/>
      <c r="O478" s="384"/>
      <c r="P478" s="447">
        <f>7300*25000000</f>
        <v>182500000000</v>
      </c>
    </row>
    <row r="479" spans="1:17" ht="15" customHeight="1">
      <c r="A479" s="459">
        <f t="shared" si="24"/>
        <v>474</v>
      </c>
      <c r="B479" s="498" t="s">
        <v>1085</v>
      </c>
      <c r="C479" s="498" t="s">
        <v>1086</v>
      </c>
      <c r="D479" s="499" t="s">
        <v>1043</v>
      </c>
      <c r="E479" s="384">
        <v>19</v>
      </c>
      <c r="F479" s="384">
        <v>23</v>
      </c>
      <c r="G479" s="384">
        <v>20</v>
      </c>
      <c r="H479" s="384">
        <v>23</v>
      </c>
      <c r="I479" s="384">
        <v>0</v>
      </c>
      <c r="J479" s="384">
        <f t="shared" si="23"/>
        <v>85</v>
      </c>
      <c r="K479" s="378" t="str">
        <f t="shared" si="22"/>
        <v>Tốt</v>
      </c>
      <c r="L479" s="459"/>
      <c r="M479" s="459" t="s">
        <v>1044</v>
      </c>
      <c r="N479" s="384"/>
      <c r="O479" s="384"/>
      <c r="P479" s="447">
        <v>7300</v>
      </c>
      <c r="Q479" s="447">
        <f>P479*P480</f>
        <v>182500000000</v>
      </c>
    </row>
    <row r="480" spans="1:17" ht="15" customHeight="1">
      <c r="A480" s="459">
        <f t="shared" si="24"/>
        <v>475</v>
      </c>
      <c r="B480" s="498" t="s">
        <v>1087</v>
      </c>
      <c r="C480" s="498" t="s">
        <v>1088</v>
      </c>
      <c r="D480" s="499" t="s">
        <v>1043</v>
      </c>
      <c r="E480" s="384">
        <v>18</v>
      </c>
      <c r="F480" s="384">
        <v>23</v>
      </c>
      <c r="G480" s="384">
        <v>20</v>
      </c>
      <c r="H480" s="384">
        <v>22</v>
      </c>
      <c r="I480" s="384">
        <v>0</v>
      </c>
      <c r="J480" s="384">
        <f t="shared" si="23"/>
        <v>83</v>
      </c>
      <c r="K480" s="378" t="str">
        <f t="shared" si="22"/>
        <v>Tốt</v>
      </c>
      <c r="L480" s="459"/>
      <c r="M480" s="459" t="s">
        <v>1044</v>
      </c>
      <c r="N480" s="384"/>
      <c r="O480" s="384"/>
      <c r="P480" s="447">
        <v>25000000</v>
      </c>
    </row>
    <row r="481" spans="1:15" ht="15" customHeight="1">
      <c r="A481" s="459">
        <f t="shared" si="24"/>
        <v>476</v>
      </c>
      <c r="B481" s="498" t="s">
        <v>1089</v>
      </c>
      <c r="C481" s="498" t="s">
        <v>1090</v>
      </c>
      <c r="D481" s="499" t="s">
        <v>1043</v>
      </c>
      <c r="E481" s="384">
        <v>20</v>
      </c>
      <c r="F481" s="384">
        <v>23</v>
      </c>
      <c r="G481" s="384">
        <v>20</v>
      </c>
      <c r="H481" s="384">
        <v>25</v>
      </c>
      <c r="I481" s="384">
        <v>5</v>
      </c>
      <c r="J481" s="384">
        <f t="shared" si="23"/>
        <v>93</v>
      </c>
      <c r="K481" s="378" t="str">
        <f t="shared" si="22"/>
        <v>Xuất sắc</v>
      </c>
      <c r="L481" s="459"/>
      <c r="M481" s="459" t="s">
        <v>1044</v>
      </c>
      <c r="N481" s="384"/>
      <c r="O481" s="384"/>
    </row>
    <row r="482" spans="1:15" ht="15" customHeight="1">
      <c r="A482" s="459">
        <f t="shared" si="24"/>
        <v>477</v>
      </c>
      <c r="B482" s="498" t="s">
        <v>1091</v>
      </c>
      <c r="C482" s="498" t="s">
        <v>665</v>
      </c>
      <c r="D482" s="499" t="s">
        <v>1043</v>
      </c>
      <c r="E482" s="384">
        <v>20</v>
      </c>
      <c r="F482" s="384">
        <v>25</v>
      </c>
      <c r="G482" s="384">
        <v>20</v>
      </c>
      <c r="H482" s="384">
        <v>25</v>
      </c>
      <c r="I482" s="384">
        <v>0</v>
      </c>
      <c r="J482" s="384">
        <f t="shared" si="23"/>
        <v>90</v>
      </c>
      <c r="K482" s="378" t="str">
        <f t="shared" si="22"/>
        <v>Xuất sắc</v>
      </c>
      <c r="L482" s="459"/>
      <c r="M482" s="459" t="s">
        <v>1044</v>
      </c>
      <c r="N482" s="384"/>
      <c r="O482" s="384"/>
    </row>
    <row r="483" spans="1:15" ht="15" customHeight="1">
      <c r="A483" s="459">
        <f t="shared" si="24"/>
        <v>478</v>
      </c>
      <c r="B483" s="498" t="s">
        <v>1092</v>
      </c>
      <c r="C483" s="498" t="s">
        <v>1093</v>
      </c>
      <c r="D483" s="499" t="s">
        <v>1043</v>
      </c>
      <c r="E483" s="384">
        <v>19</v>
      </c>
      <c r="F483" s="384">
        <v>23</v>
      </c>
      <c r="G483" s="384">
        <v>20</v>
      </c>
      <c r="H483" s="384">
        <v>22</v>
      </c>
      <c r="I483" s="384">
        <v>0</v>
      </c>
      <c r="J483" s="384">
        <f t="shared" si="23"/>
        <v>84</v>
      </c>
      <c r="K483" s="378" t="str">
        <f t="shared" si="22"/>
        <v>Tốt</v>
      </c>
      <c r="L483" s="459"/>
      <c r="M483" s="459" t="s">
        <v>1044</v>
      </c>
      <c r="N483" s="384"/>
      <c r="O483" s="384"/>
    </row>
    <row r="484" spans="1:15" ht="15" customHeight="1">
      <c r="A484" s="459">
        <f t="shared" si="24"/>
        <v>479</v>
      </c>
      <c r="B484" s="498" t="s">
        <v>1094</v>
      </c>
      <c r="C484" s="498" t="s">
        <v>1095</v>
      </c>
      <c r="D484" s="499" t="s">
        <v>1043</v>
      </c>
      <c r="E484" s="384">
        <v>20</v>
      </c>
      <c r="F484" s="384">
        <v>23</v>
      </c>
      <c r="G484" s="384">
        <v>20</v>
      </c>
      <c r="H484" s="384">
        <v>23</v>
      </c>
      <c r="I484" s="384">
        <v>5</v>
      </c>
      <c r="J484" s="384">
        <f t="shared" si="23"/>
        <v>91</v>
      </c>
      <c r="K484" s="378" t="str">
        <f t="shared" si="22"/>
        <v>Xuất sắc</v>
      </c>
      <c r="L484" s="459"/>
      <c r="M484" s="459" t="s">
        <v>1044</v>
      </c>
      <c r="N484" s="384"/>
      <c r="O484" s="384"/>
    </row>
    <row r="485" spans="1:15" ht="15" customHeight="1">
      <c r="A485" s="459">
        <f t="shared" si="24"/>
        <v>480</v>
      </c>
      <c r="B485" s="498" t="s">
        <v>1096</v>
      </c>
      <c r="C485" s="498" t="s">
        <v>1097</v>
      </c>
      <c r="D485" s="499" t="s">
        <v>1043</v>
      </c>
      <c r="E485" s="384">
        <v>20</v>
      </c>
      <c r="F485" s="384">
        <v>25</v>
      </c>
      <c r="G485" s="384">
        <v>20</v>
      </c>
      <c r="H485" s="384">
        <v>25</v>
      </c>
      <c r="I485" s="384">
        <v>0</v>
      </c>
      <c r="J485" s="384">
        <f t="shared" si="23"/>
        <v>90</v>
      </c>
      <c r="K485" s="378" t="str">
        <f t="shared" si="22"/>
        <v>Xuất sắc</v>
      </c>
      <c r="L485" s="459"/>
      <c r="M485" s="459" t="s">
        <v>1044</v>
      </c>
      <c r="N485" s="384"/>
      <c r="O485" s="384"/>
    </row>
    <row r="486" spans="1:15" ht="15" customHeight="1">
      <c r="A486" s="459">
        <f t="shared" si="24"/>
        <v>481</v>
      </c>
      <c r="B486" s="388" t="s">
        <v>1098</v>
      </c>
      <c r="C486" s="388" t="s">
        <v>1099</v>
      </c>
      <c r="D486" s="499" t="s">
        <v>1043</v>
      </c>
      <c r="E486" s="384">
        <v>18</v>
      </c>
      <c r="F486" s="384">
        <v>23</v>
      </c>
      <c r="G486" s="384">
        <v>20</v>
      </c>
      <c r="H486" s="384">
        <v>22</v>
      </c>
      <c r="I486" s="384">
        <v>0</v>
      </c>
      <c r="J486" s="384">
        <f t="shared" si="23"/>
        <v>83</v>
      </c>
      <c r="K486" s="378" t="str">
        <f t="shared" si="22"/>
        <v>Tốt</v>
      </c>
      <c r="L486" s="459"/>
      <c r="M486" s="459" t="s">
        <v>1044</v>
      </c>
      <c r="N486" s="384"/>
      <c r="O486" s="384"/>
    </row>
    <row r="487" spans="1:15" ht="15" customHeight="1">
      <c r="A487" s="459">
        <f t="shared" si="24"/>
        <v>482</v>
      </c>
      <c r="B487" s="388" t="s">
        <v>1100</v>
      </c>
      <c r="C487" s="388" t="s">
        <v>1101</v>
      </c>
      <c r="D487" s="499" t="s">
        <v>1043</v>
      </c>
      <c r="E487" s="384">
        <v>18</v>
      </c>
      <c r="F487" s="384">
        <v>23</v>
      </c>
      <c r="G487" s="384">
        <v>20</v>
      </c>
      <c r="H487" s="384">
        <v>23</v>
      </c>
      <c r="I487" s="384">
        <v>0</v>
      </c>
      <c r="J487" s="384">
        <f t="shared" si="23"/>
        <v>84</v>
      </c>
      <c r="K487" s="378" t="str">
        <f t="shared" si="22"/>
        <v>Tốt</v>
      </c>
      <c r="L487" s="459"/>
      <c r="M487" s="459" t="s">
        <v>1044</v>
      </c>
      <c r="N487" s="384"/>
      <c r="O487" s="384"/>
    </row>
    <row r="488" spans="1:15" ht="15" customHeight="1">
      <c r="A488" s="459">
        <f t="shared" si="24"/>
        <v>483</v>
      </c>
      <c r="B488" s="388" t="s">
        <v>1102</v>
      </c>
      <c r="C488" s="388" t="s">
        <v>1103</v>
      </c>
      <c r="D488" s="499" t="s">
        <v>1043</v>
      </c>
      <c r="E488" s="384">
        <v>18</v>
      </c>
      <c r="F488" s="384">
        <v>23</v>
      </c>
      <c r="G488" s="384">
        <v>20</v>
      </c>
      <c r="H488" s="384">
        <v>23</v>
      </c>
      <c r="I488" s="384">
        <v>0</v>
      </c>
      <c r="J488" s="384">
        <f t="shared" si="23"/>
        <v>84</v>
      </c>
      <c r="K488" s="378" t="str">
        <f t="shared" si="22"/>
        <v>Tốt</v>
      </c>
      <c r="L488" s="459"/>
      <c r="M488" s="459" t="s">
        <v>1044</v>
      </c>
      <c r="N488" s="384"/>
      <c r="O488" s="384"/>
    </row>
    <row r="489" spans="1:15" ht="15" customHeight="1">
      <c r="A489" s="459">
        <f t="shared" si="24"/>
        <v>484</v>
      </c>
      <c r="B489" s="388" t="s">
        <v>1104</v>
      </c>
      <c r="C489" s="388" t="s">
        <v>1105</v>
      </c>
      <c r="D489" s="385" t="s">
        <v>1106</v>
      </c>
      <c r="E489" s="384">
        <v>18</v>
      </c>
      <c r="F489" s="384">
        <v>23</v>
      </c>
      <c r="G489" s="384">
        <v>20</v>
      </c>
      <c r="H489" s="384">
        <v>22</v>
      </c>
      <c r="I489" s="384">
        <v>0</v>
      </c>
      <c r="J489" s="384">
        <f t="shared" si="23"/>
        <v>83</v>
      </c>
      <c r="K489" s="378" t="str">
        <f t="shared" si="22"/>
        <v>Tốt</v>
      </c>
      <c r="L489" s="459"/>
      <c r="M489" s="459" t="s">
        <v>1044</v>
      </c>
      <c r="N489" s="384"/>
      <c r="O489" s="384"/>
    </row>
    <row r="490" spans="1:15" ht="15" customHeight="1">
      <c r="A490" s="459">
        <f t="shared" si="24"/>
        <v>485</v>
      </c>
      <c r="B490" s="388" t="s">
        <v>1107</v>
      </c>
      <c r="C490" s="388" t="s">
        <v>1108</v>
      </c>
      <c r="D490" s="385" t="s">
        <v>1106</v>
      </c>
      <c r="E490" s="384">
        <v>18</v>
      </c>
      <c r="F490" s="384">
        <v>23</v>
      </c>
      <c r="G490" s="384">
        <v>20</v>
      </c>
      <c r="H490" s="384">
        <v>22</v>
      </c>
      <c r="I490" s="384">
        <v>0</v>
      </c>
      <c r="J490" s="384">
        <f t="shared" si="23"/>
        <v>83</v>
      </c>
      <c r="K490" s="378" t="str">
        <f t="shared" si="22"/>
        <v>Tốt</v>
      </c>
      <c r="L490" s="459"/>
      <c r="M490" s="459" t="s">
        <v>1044</v>
      </c>
      <c r="N490" s="384"/>
      <c r="O490" s="384"/>
    </row>
    <row r="491" spans="1:15" ht="15" customHeight="1">
      <c r="A491" s="459">
        <f t="shared" si="24"/>
        <v>486</v>
      </c>
      <c r="B491" s="443" t="s">
        <v>1109</v>
      </c>
      <c r="C491" s="477" t="s">
        <v>1110</v>
      </c>
      <c r="D491" s="124" t="s">
        <v>1111</v>
      </c>
      <c r="E491" s="500">
        <v>12</v>
      </c>
      <c r="F491" s="384">
        <v>20</v>
      </c>
      <c r="G491" s="384">
        <v>20</v>
      </c>
      <c r="H491" s="384">
        <v>25</v>
      </c>
      <c r="I491" s="384">
        <v>0</v>
      </c>
      <c r="J491" s="384">
        <f t="shared" si="23"/>
        <v>77</v>
      </c>
      <c r="K491" s="378" t="str">
        <f t="shared" si="22"/>
        <v>Khá</v>
      </c>
      <c r="L491" s="455" t="s">
        <v>1112</v>
      </c>
      <c r="M491" s="455"/>
      <c r="N491" s="384"/>
      <c r="O491" s="384"/>
    </row>
    <row r="492" spans="1:15" ht="15" customHeight="1">
      <c r="A492" s="459">
        <f t="shared" si="24"/>
        <v>487</v>
      </c>
      <c r="B492" s="443" t="s">
        <v>1113</v>
      </c>
      <c r="C492" s="477" t="s">
        <v>1114</v>
      </c>
      <c r="D492" s="124" t="s">
        <v>1111</v>
      </c>
      <c r="E492" s="500">
        <v>14</v>
      </c>
      <c r="F492" s="384">
        <v>20</v>
      </c>
      <c r="G492" s="384">
        <v>20</v>
      </c>
      <c r="H492" s="384">
        <v>25</v>
      </c>
      <c r="I492" s="384">
        <v>0</v>
      </c>
      <c r="J492" s="384">
        <f t="shared" si="23"/>
        <v>79</v>
      </c>
      <c r="K492" s="378" t="str">
        <f t="shared" si="22"/>
        <v>Khá</v>
      </c>
      <c r="L492" s="455" t="s">
        <v>1112</v>
      </c>
      <c r="M492" s="455"/>
      <c r="N492" s="384"/>
      <c r="O492" s="384"/>
    </row>
    <row r="493" spans="1:15" ht="15" customHeight="1">
      <c r="A493" s="459">
        <f t="shared" si="24"/>
        <v>488</v>
      </c>
      <c r="B493" s="443" t="s">
        <v>1115</v>
      </c>
      <c r="C493" s="477" t="s">
        <v>1116</v>
      </c>
      <c r="D493" s="124" t="s">
        <v>1111</v>
      </c>
      <c r="E493" s="500">
        <v>17</v>
      </c>
      <c r="F493" s="384">
        <v>23</v>
      </c>
      <c r="G493" s="384">
        <v>20</v>
      </c>
      <c r="H493" s="384">
        <v>25</v>
      </c>
      <c r="I493" s="384">
        <v>0</v>
      </c>
      <c r="J493" s="384">
        <f t="shared" si="23"/>
        <v>85</v>
      </c>
      <c r="K493" s="378" t="str">
        <f t="shared" si="22"/>
        <v>Tốt</v>
      </c>
      <c r="L493" s="455"/>
      <c r="M493" s="455"/>
      <c r="N493" s="384"/>
      <c r="O493" s="384"/>
    </row>
    <row r="494" spans="1:15" ht="15" customHeight="1">
      <c r="A494" s="459">
        <f t="shared" si="24"/>
        <v>489</v>
      </c>
      <c r="B494" s="443" t="s">
        <v>1117</v>
      </c>
      <c r="C494" s="477" t="s">
        <v>1118</v>
      </c>
      <c r="D494" s="124" t="s">
        <v>1111</v>
      </c>
      <c r="E494" s="500">
        <v>14</v>
      </c>
      <c r="F494" s="384">
        <v>20</v>
      </c>
      <c r="G494" s="384">
        <v>20</v>
      </c>
      <c r="H494" s="384">
        <v>25</v>
      </c>
      <c r="I494" s="384">
        <v>0</v>
      </c>
      <c r="J494" s="384">
        <f t="shared" si="23"/>
        <v>79</v>
      </c>
      <c r="K494" s="378" t="str">
        <f t="shared" si="22"/>
        <v>Khá</v>
      </c>
      <c r="L494" s="455" t="s">
        <v>1112</v>
      </c>
      <c r="M494" s="455"/>
      <c r="N494" s="384"/>
      <c r="O494" s="384"/>
    </row>
    <row r="495" spans="1:15" ht="15" customHeight="1">
      <c r="A495" s="459">
        <f t="shared" si="24"/>
        <v>490</v>
      </c>
      <c r="B495" s="443" t="s">
        <v>1119</v>
      </c>
      <c r="C495" s="477" t="s">
        <v>1120</v>
      </c>
      <c r="D495" s="124" t="s">
        <v>1111</v>
      </c>
      <c r="E495" s="500">
        <v>17</v>
      </c>
      <c r="F495" s="384">
        <v>23</v>
      </c>
      <c r="G495" s="384">
        <v>20</v>
      </c>
      <c r="H495" s="384">
        <v>25</v>
      </c>
      <c r="I495" s="384">
        <v>0</v>
      </c>
      <c r="J495" s="384">
        <f t="shared" si="23"/>
        <v>85</v>
      </c>
      <c r="K495" s="378" t="str">
        <f t="shared" si="22"/>
        <v>Tốt</v>
      </c>
      <c r="L495" s="455"/>
      <c r="M495" s="455"/>
      <c r="N495" s="384"/>
      <c r="O495" s="384"/>
    </row>
    <row r="496" spans="1:15" ht="15" customHeight="1">
      <c r="A496" s="459">
        <f t="shared" si="24"/>
        <v>491</v>
      </c>
      <c r="B496" s="443" t="s">
        <v>1121</v>
      </c>
      <c r="C496" s="477" t="s">
        <v>1122</v>
      </c>
      <c r="D496" s="384" t="s">
        <v>1123</v>
      </c>
      <c r="E496" s="500">
        <v>17</v>
      </c>
      <c r="F496" s="384">
        <v>23</v>
      </c>
      <c r="G496" s="384">
        <v>20</v>
      </c>
      <c r="H496" s="384">
        <v>25</v>
      </c>
      <c r="I496" s="384">
        <v>0</v>
      </c>
      <c r="J496" s="384">
        <f t="shared" si="23"/>
        <v>85</v>
      </c>
      <c r="K496" s="378" t="str">
        <f t="shared" si="22"/>
        <v>Tốt</v>
      </c>
      <c r="L496" s="455"/>
      <c r="M496" s="455"/>
      <c r="N496" s="384"/>
      <c r="O496" s="384"/>
    </row>
    <row r="497" spans="1:15" ht="15" customHeight="1">
      <c r="A497" s="459">
        <f t="shared" si="24"/>
        <v>492</v>
      </c>
      <c r="B497" s="443" t="s">
        <v>1124</v>
      </c>
      <c r="C497" s="477" t="s">
        <v>1125</v>
      </c>
      <c r="D497" s="384" t="s">
        <v>1123</v>
      </c>
      <c r="E497" s="500">
        <v>17</v>
      </c>
      <c r="F497" s="384">
        <v>23</v>
      </c>
      <c r="G497" s="384">
        <v>20</v>
      </c>
      <c r="H497" s="384">
        <v>25</v>
      </c>
      <c r="I497" s="384">
        <v>0</v>
      </c>
      <c r="J497" s="384">
        <f t="shared" si="23"/>
        <v>85</v>
      </c>
      <c r="K497" s="378" t="str">
        <f t="shared" si="22"/>
        <v>Tốt</v>
      </c>
      <c r="L497" s="455"/>
      <c r="M497" s="455"/>
      <c r="N497" s="384"/>
      <c r="O497" s="384"/>
    </row>
    <row r="498" spans="1:15" ht="15" customHeight="1">
      <c r="A498" s="459">
        <f t="shared" si="24"/>
        <v>493</v>
      </c>
      <c r="B498" s="443" t="s">
        <v>1126</v>
      </c>
      <c r="C498" s="477" t="s">
        <v>1127</v>
      </c>
      <c r="D498" s="384" t="s">
        <v>1123</v>
      </c>
      <c r="E498" s="500">
        <v>17</v>
      </c>
      <c r="F498" s="384">
        <v>23</v>
      </c>
      <c r="G498" s="384">
        <v>20</v>
      </c>
      <c r="H498" s="384">
        <v>25</v>
      </c>
      <c r="I498" s="384">
        <v>0</v>
      </c>
      <c r="J498" s="384">
        <f t="shared" si="23"/>
        <v>85</v>
      </c>
      <c r="K498" s="378" t="str">
        <f t="shared" si="22"/>
        <v>Tốt</v>
      </c>
      <c r="L498" s="455"/>
      <c r="M498" s="455"/>
      <c r="N498" s="384"/>
      <c r="O498" s="384"/>
    </row>
    <row r="499" spans="1:15" ht="15" customHeight="1">
      <c r="A499" s="459">
        <f t="shared" si="24"/>
        <v>494</v>
      </c>
      <c r="B499" s="443" t="s">
        <v>1128</v>
      </c>
      <c r="C499" s="477" t="s">
        <v>1129</v>
      </c>
      <c r="D499" s="384" t="s">
        <v>1123</v>
      </c>
      <c r="E499" s="500">
        <v>17</v>
      </c>
      <c r="F499" s="384">
        <v>23</v>
      </c>
      <c r="G499" s="384">
        <v>20</v>
      </c>
      <c r="H499" s="384">
        <v>25</v>
      </c>
      <c r="I499" s="384">
        <v>0</v>
      </c>
      <c r="J499" s="384">
        <f t="shared" si="23"/>
        <v>85</v>
      </c>
      <c r="K499" s="378" t="str">
        <f t="shared" si="22"/>
        <v>Tốt</v>
      </c>
      <c r="L499" s="455"/>
      <c r="M499" s="455"/>
      <c r="N499" s="384"/>
      <c r="O499" s="384"/>
    </row>
    <row r="500" spans="1:15" ht="15" customHeight="1">
      <c r="A500" s="459">
        <f t="shared" si="24"/>
        <v>495</v>
      </c>
      <c r="B500" s="443" t="s">
        <v>1130</v>
      </c>
      <c r="C500" s="477" t="s">
        <v>1131</v>
      </c>
      <c r="D500" s="384" t="s">
        <v>1123</v>
      </c>
      <c r="E500" s="500">
        <v>17</v>
      </c>
      <c r="F500" s="384">
        <v>23</v>
      </c>
      <c r="G500" s="384">
        <v>20</v>
      </c>
      <c r="H500" s="384">
        <v>25</v>
      </c>
      <c r="I500" s="384">
        <v>0</v>
      </c>
      <c r="J500" s="384">
        <f t="shared" si="23"/>
        <v>85</v>
      </c>
      <c r="K500" s="378" t="str">
        <f t="shared" si="22"/>
        <v>Tốt</v>
      </c>
      <c r="L500" s="455"/>
      <c r="M500" s="455"/>
      <c r="N500" s="384"/>
      <c r="O500" s="384"/>
    </row>
    <row r="501" spans="1:15" ht="15" customHeight="1">
      <c r="A501" s="459">
        <f t="shared" si="24"/>
        <v>496</v>
      </c>
      <c r="B501" s="443" t="s">
        <v>1132</v>
      </c>
      <c r="C501" s="477" t="s">
        <v>1133</v>
      </c>
      <c r="D501" s="384" t="s">
        <v>1123</v>
      </c>
      <c r="E501" s="501">
        <v>14</v>
      </c>
      <c r="F501" s="384">
        <v>20</v>
      </c>
      <c r="G501" s="384">
        <v>20</v>
      </c>
      <c r="H501" s="384">
        <v>25</v>
      </c>
      <c r="I501" s="384">
        <v>0</v>
      </c>
      <c r="J501" s="384">
        <f t="shared" si="23"/>
        <v>79</v>
      </c>
      <c r="K501" s="378" t="str">
        <f t="shared" si="22"/>
        <v>Khá</v>
      </c>
      <c r="L501" s="455" t="s">
        <v>1112</v>
      </c>
      <c r="M501" s="455"/>
      <c r="N501" s="384"/>
      <c r="O501" s="384"/>
    </row>
    <row r="502" spans="1:15" ht="15" customHeight="1">
      <c r="A502" s="459">
        <f t="shared" si="24"/>
        <v>497</v>
      </c>
      <c r="B502" s="443" t="s">
        <v>1134</v>
      </c>
      <c r="C502" s="477" t="s">
        <v>1135</v>
      </c>
      <c r="D502" s="384" t="s">
        <v>1123</v>
      </c>
      <c r="E502" s="501">
        <v>0</v>
      </c>
      <c r="F502" s="384">
        <v>15</v>
      </c>
      <c r="G502" s="384">
        <v>20</v>
      </c>
      <c r="H502" s="384">
        <v>25</v>
      </c>
      <c r="I502" s="384">
        <v>0</v>
      </c>
      <c r="J502" s="384">
        <f t="shared" si="23"/>
        <v>60</v>
      </c>
      <c r="K502" s="378" t="str">
        <f t="shared" si="22"/>
        <v>Trung bình</v>
      </c>
      <c r="L502" s="455" t="s">
        <v>1136</v>
      </c>
      <c r="M502" s="455"/>
      <c r="N502" s="384"/>
      <c r="O502" s="384"/>
    </row>
    <row r="503" spans="1:15" ht="15" customHeight="1">
      <c r="A503" s="459">
        <f t="shared" si="24"/>
        <v>498</v>
      </c>
      <c r="B503" s="443" t="s">
        <v>1137</v>
      </c>
      <c r="C503" s="477" t="s">
        <v>1138</v>
      </c>
      <c r="D503" s="384" t="s">
        <v>1123</v>
      </c>
      <c r="E503" s="501">
        <v>12</v>
      </c>
      <c r="F503" s="384">
        <v>20</v>
      </c>
      <c r="G503" s="384">
        <v>20</v>
      </c>
      <c r="H503" s="384">
        <v>25</v>
      </c>
      <c r="I503" s="384">
        <v>0</v>
      </c>
      <c r="J503" s="384">
        <f t="shared" si="23"/>
        <v>77</v>
      </c>
      <c r="K503" s="378" t="str">
        <f t="shared" si="22"/>
        <v>Khá</v>
      </c>
      <c r="L503" s="455" t="s">
        <v>1112</v>
      </c>
      <c r="M503" s="455"/>
      <c r="N503" s="384"/>
      <c r="O503" s="384"/>
    </row>
    <row r="504" spans="1:15" ht="15" customHeight="1">
      <c r="A504" s="459">
        <f t="shared" si="24"/>
        <v>499</v>
      </c>
      <c r="B504" s="443" t="s">
        <v>1139</v>
      </c>
      <c r="C504" s="477" t="s">
        <v>1140</v>
      </c>
      <c r="D504" s="384" t="s">
        <v>1123</v>
      </c>
      <c r="E504" s="500">
        <v>17</v>
      </c>
      <c r="F504" s="384">
        <v>24</v>
      </c>
      <c r="G504" s="384">
        <v>20</v>
      </c>
      <c r="H504" s="384">
        <v>25</v>
      </c>
      <c r="I504" s="384">
        <v>0</v>
      </c>
      <c r="J504" s="384">
        <f t="shared" si="23"/>
        <v>86</v>
      </c>
      <c r="K504" s="378" t="str">
        <f t="shared" si="22"/>
        <v>Tốt</v>
      </c>
      <c r="L504" s="455"/>
      <c r="M504" s="455"/>
      <c r="N504" s="384"/>
      <c r="O504" s="384"/>
    </row>
    <row r="505" spans="1:15" ht="15" customHeight="1">
      <c r="A505" s="459">
        <f t="shared" si="24"/>
        <v>500</v>
      </c>
      <c r="B505" s="443" t="s">
        <v>1141</v>
      </c>
      <c r="C505" s="477" t="s">
        <v>1142</v>
      </c>
      <c r="D505" s="384" t="s">
        <v>1123</v>
      </c>
      <c r="E505" s="500">
        <v>17</v>
      </c>
      <c r="F505" s="384">
        <v>23</v>
      </c>
      <c r="G505" s="384">
        <v>20</v>
      </c>
      <c r="H505" s="384">
        <v>25</v>
      </c>
      <c r="I505" s="384">
        <v>0</v>
      </c>
      <c r="J505" s="384">
        <f t="shared" si="23"/>
        <v>85</v>
      </c>
      <c r="K505" s="378" t="str">
        <f t="shared" si="22"/>
        <v>Tốt</v>
      </c>
      <c r="L505" s="455"/>
      <c r="M505" s="455"/>
      <c r="N505" s="384"/>
      <c r="O505" s="384"/>
    </row>
    <row r="506" spans="1:15" ht="15" customHeight="1">
      <c r="A506" s="459">
        <f t="shared" si="24"/>
        <v>501</v>
      </c>
      <c r="B506" s="443" t="s">
        <v>1143</v>
      </c>
      <c r="C506" s="477" t="s">
        <v>1144</v>
      </c>
      <c r="D506" s="384" t="s">
        <v>1123</v>
      </c>
      <c r="E506" s="500">
        <v>15</v>
      </c>
      <c r="F506" s="384">
        <v>23</v>
      </c>
      <c r="G506" s="384">
        <v>20</v>
      </c>
      <c r="H506" s="384">
        <v>25</v>
      </c>
      <c r="I506" s="384">
        <v>0</v>
      </c>
      <c r="J506" s="384">
        <f t="shared" si="23"/>
        <v>83</v>
      </c>
      <c r="K506" s="378" t="str">
        <f t="shared" si="22"/>
        <v>Tốt</v>
      </c>
      <c r="L506" s="455"/>
      <c r="M506" s="455"/>
      <c r="N506" s="384"/>
      <c r="O506" s="384"/>
    </row>
    <row r="507" spans="1:15" ht="15" customHeight="1">
      <c r="A507" s="459">
        <f t="shared" si="24"/>
        <v>502</v>
      </c>
      <c r="B507" s="443" t="s">
        <v>1145</v>
      </c>
      <c r="C507" s="477" t="s">
        <v>1146</v>
      </c>
      <c r="D507" s="384" t="s">
        <v>1123</v>
      </c>
      <c r="E507" s="500">
        <v>13</v>
      </c>
      <c r="F507" s="384">
        <v>20</v>
      </c>
      <c r="G507" s="384">
        <v>20</v>
      </c>
      <c r="H507" s="384">
        <v>25</v>
      </c>
      <c r="I507" s="384">
        <v>0</v>
      </c>
      <c r="J507" s="384">
        <f t="shared" si="23"/>
        <v>78</v>
      </c>
      <c r="K507" s="378" t="str">
        <f t="shared" si="22"/>
        <v>Khá</v>
      </c>
      <c r="L507" s="455" t="s">
        <v>1112</v>
      </c>
      <c r="M507" s="455"/>
      <c r="N507" s="384"/>
      <c r="O507" s="384"/>
    </row>
    <row r="508" spans="1:15" ht="15" customHeight="1">
      <c r="A508" s="459">
        <f t="shared" si="24"/>
        <v>503</v>
      </c>
      <c r="B508" s="443" t="s">
        <v>1147</v>
      </c>
      <c r="C508" s="477" t="s">
        <v>1148</v>
      </c>
      <c r="D508" s="384" t="s">
        <v>1149</v>
      </c>
      <c r="E508" s="500">
        <v>17</v>
      </c>
      <c r="F508" s="384">
        <v>24</v>
      </c>
      <c r="G508" s="384">
        <v>20</v>
      </c>
      <c r="H508" s="384">
        <v>25</v>
      </c>
      <c r="I508" s="384">
        <v>0</v>
      </c>
      <c r="J508" s="384">
        <f t="shared" si="23"/>
        <v>86</v>
      </c>
      <c r="K508" s="378" t="str">
        <f t="shared" si="22"/>
        <v>Tốt</v>
      </c>
      <c r="L508" s="384"/>
      <c r="M508" s="384"/>
      <c r="N508" s="384"/>
      <c r="O508" s="384"/>
    </row>
    <row r="509" spans="1:15" ht="15" customHeight="1">
      <c r="A509" s="459">
        <f t="shared" si="24"/>
        <v>504</v>
      </c>
      <c r="B509" s="443" t="s">
        <v>1150</v>
      </c>
      <c r="C509" s="477" t="s">
        <v>1151</v>
      </c>
      <c r="D509" s="384" t="s">
        <v>1149</v>
      </c>
      <c r="E509" s="500">
        <v>18</v>
      </c>
      <c r="F509" s="384">
        <v>25</v>
      </c>
      <c r="G509" s="384">
        <v>20</v>
      </c>
      <c r="H509" s="384">
        <v>25</v>
      </c>
      <c r="I509" s="384">
        <v>0</v>
      </c>
      <c r="J509" s="384">
        <f t="shared" si="23"/>
        <v>88</v>
      </c>
      <c r="K509" s="378" t="str">
        <f t="shared" si="22"/>
        <v>Tốt</v>
      </c>
      <c r="L509" s="384"/>
      <c r="M509" s="384"/>
      <c r="N509" s="384"/>
      <c r="O509" s="384"/>
    </row>
    <row r="510" spans="1:15" ht="15" customHeight="1">
      <c r="A510" s="459">
        <f t="shared" si="24"/>
        <v>505</v>
      </c>
      <c r="B510" s="443" t="s">
        <v>1152</v>
      </c>
      <c r="C510" s="477" t="s">
        <v>1153</v>
      </c>
      <c r="D510" s="384" t="s">
        <v>1154</v>
      </c>
      <c r="E510" s="500">
        <v>17</v>
      </c>
      <c r="F510" s="384">
        <v>24</v>
      </c>
      <c r="G510" s="384">
        <v>20</v>
      </c>
      <c r="H510" s="384">
        <v>25</v>
      </c>
      <c r="I510" s="384">
        <v>0</v>
      </c>
      <c r="J510" s="384">
        <f t="shared" si="23"/>
        <v>86</v>
      </c>
      <c r="K510" s="378" t="str">
        <f t="shared" si="22"/>
        <v>Tốt</v>
      </c>
      <c r="L510" s="384"/>
      <c r="M510" s="384"/>
      <c r="N510" s="384"/>
      <c r="O510" s="384"/>
    </row>
    <row r="511" spans="1:15" ht="15" customHeight="1">
      <c r="A511" s="459">
        <f t="shared" si="24"/>
        <v>506</v>
      </c>
      <c r="B511" s="443" t="s">
        <v>1155</v>
      </c>
      <c r="C511" s="477" t="s">
        <v>1156</v>
      </c>
      <c r="D511" s="384" t="s">
        <v>1154</v>
      </c>
      <c r="E511" s="500">
        <v>17</v>
      </c>
      <c r="F511" s="384">
        <v>25</v>
      </c>
      <c r="G511" s="384">
        <v>20</v>
      </c>
      <c r="H511" s="384">
        <v>25</v>
      </c>
      <c r="I511" s="384">
        <v>8</v>
      </c>
      <c r="J511" s="384">
        <f t="shared" si="23"/>
        <v>95</v>
      </c>
      <c r="K511" s="378" t="str">
        <f t="shared" si="22"/>
        <v>Xuất sắc</v>
      </c>
      <c r="L511" s="384"/>
      <c r="M511" s="384"/>
      <c r="N511" s="384"/>
      <c r="O511" s="384"/>
    </row>
    <row r="512" spans="1:15" ht="15" customHeight="1">
      <c r="A512" s="459">
        <f t="shared" si="24"/>
        <v>507</v>
      </c>
      <c r="B512" s="443" t="s">
        <v>1157</v>
      </c>
      <c r="C512" s="477" t="s">
        <v>1158</v>
      </c>
      <c r="D512" s="384" t="s">
        <v>1154</v>
      </c>
      <c r="E512" s="500">
        <v>17</v>
      </c>
      <c r="F512" s="384">
        <v>25</v>
      </c>
      <c r="G512" s="384">
        <v>20</v>
      </c>
      <c r="H512" s="384">
        <v>25</v>
      </c>
      <c r="I512" s="384">
        <v>8</v>
      </c>
      <c r="J512" s="384">
        <f t="shared" si="23"/>
        <v>95</v>
      </c>
      <c r="K512" s="378" t="str">
        <f t="shared" si="22"/>
        <v>Xuất sắc</v>
      </c>
      <c r="L512" s="384"/>
      <c r="M512" s="384"/>
      <c r="N512" s="384"/>
      <c r="O512" s="384"/>
    </row>
    <row r="513" spans="1:15" ht="15" customHeight="1">
      <c r="A513" s="459">
        <f t="shared" si="24"/>
        <v>508</v>
      </c>
      <c r="B513" s="443" t="s">
        <v>1159</v>
      </c>
      <c r="C513" s="477" t="s">
        <v>1160</v>
      </c>
      <c r="D513" s="384" t="s">
        <v>1154</v>
      </c>
      <c r="E513" s="500">
        <v>18</v>
      </c>
      <c r="F513" s="384">
        <v>25</v>
      </c>
      <c r="G513" s="384">
        <v>20</v>
      </c>
      <c r="H513" s="384">
        <v>25</v>
      </c>
      <c r="I513" s="384">
        <v>0</v>
      </c>
      <c r="J513" s="384">
        <f t="shared" si="23"/>
        <v>88</v>
      </c>
      <c r="K513" s="378" t="str">
        <f t="shared" si="22"/>
        <v>Tốt</v>
      </c>
      <c r="L513" s="384"/>
      <c r="M513" s="384"/>
      <c r="N513" s="384"/>
      <c r="O513" s="384"/>
    </row>
    <row r="514" spans="1:15" ht="15" customHeight="1">
      <c r="A514" s="459">
        <f t="shared" si="24"/>
        <v>509</v>
      </c>
      <c r="B514" s="443" t="s">
        <v>1161</v>
      </c>
      <c r="C514" s="477" t="s">
        <v>1162</v>
      </c>
      <c r="D514" s="384" t="s">
        <v>1154</v>
      </c>
      <c r="E514" s="500">
        <v>17</v>
      </c>
      <c r="F514" s="384">
        <v>22</v>
      </c>
      <c r="G514" s="384">
        <v>20</v>
      </c>
      <c r="H514" s="384">
        <v>25</v>
      </c>
      <c r="I514" s="384">
        <v>0</v>
      </c>
      <c r="J514" s="384">
        <f t="shared" si="23"/>
        <v>84</v>
      </c>
      <c r="K514" s="378" t="str">
        <f t="shared" si="22"/>
        <v>Tốt</v>
      </c>
      <c r="L514" s="384"/>
      <c r="M514" s="384"/>
      <c r="N514" s="384"/>
      <c r="O514" s="384"/>
    </row>
    <row r="515" spans="1:15" ht="15" customHeight="1">
      <c r="A515" s="459">
        <f t="shared" si="24"/>
        <v>510</v>
      </c>
      <c r="B515" s="443" t="s">
        <v>1163</v>
      </c>
      <c r="C515" s="477" t="s">
        <v>1164</v>
      </c>
      <c r="D515" s="384" t="s">
        <v>1154</v>
      </c>
      <c r="E515" s="500">
        <v>10</v>
      </c>
      <c r="F515" s="384">
        <v>20</v>
      </c>
      <c r="G515" s="384">
        <v>20</v>
      </c>
      <c r="H515" s="384">
        <v>25</v>
      </c>
      <c r="I515" s="384">
        <v>0</v>
      </c>
      <c r="J515" s="384">
        <f t="shared" si="23"/>
        <v>75</v>
      </c>
      <c r="K515" s="378" t="str">
        <f t="shared" si="22"/>
        <v>Khá</v>
      </c>
      <c r="L515" s="455" t="s">
        <v>1112</v>
      </c>
      <c r="M515" s="455"/>
      <c r="N515" s="384"/>
      <c r="O515" s="384"/>
    </row>
    <row r="516" spans="1:15" ht="15" customHeight="1">
      <c r="A516" s="459">
        <f t="shared" si="24"/>
        <v>511</v>
      </c>
      <c r="B516" s="443" t="s">
        <v>1165</v>
      </c>
      <c r="C516" s="477" t="s">
        <v>1166</v>
      </c>
      <c r="D516" s="384" t="s">
        <v>1154</v>
      </c>
      <c r="E516" s="500">
        <v>17</v>
      </c>
      <c r="F516" s="384">
        <v>25</v>
      </c>
      <c r="G516" s="384">
        <v>20</v>
      </c>
      <c r="H516" s="384">
        <v>25</v>
      </c>
      <c r="I516" s="384">
        <v>6</v>
      </c>
      <c r="J516" s="384">
        <f t="shared" si="23"/>
        <v>93</v>
      </c>
      <c r="K516" s="378" t="str">
        <f t="shared" si="22"/>
        <v>Xuất sắc</v>
      </c>
      <c r="L516" s="384"/>
      <c r="M516" s="384"/>
      <c r="N516" s="384"/>
      <c r="O516" s="384"/>
    </row>
    <row r="517" spans="1:15" s="507" customFormat="1" ht="15" customHeight="1">
      <c r="A517" s="459">
        <f t="shared" si="24"/>
        <v>512</v>
      </c>
      <c r="B517" s="502" t="s">
        <v>1167</v>
      </c>
      <c r="C517" s="503" t="s">
        <v>1168</v>
      </c>
      <c r="D517" s="504" t="s">
        <v>1169</v>
      </c>
      <c r="E517" s="505">
        <v>10</v>
      </c>
      <c r="F517" s="505">
        <v>10</v>
      </c>
      <c r="G517" s="505">
        <v>10</v>
      </c>
      <c r="H517" s="505">
        <v>10</v>
      </c>
      <c r="I517" s="505">
        <v>2</v>
      </c>
      <c r="J517" s="384">
        <f t="shared" si="23"/>
        <v>42</v>
      </c>
      <c r="K517" s="378" t="str">
        <f t="shared" si="22"/>
        <v>Yếu</v>
      </c>
      <c r="L517" s="378" t="s">
        <v>1170</v>
      </c>
      <c r="M517" s="506" t="s">
        <v>1171</v>
      </c>
      <c r="N517" s="506" t="s">
        <v>1172</v>
      </c>
      <c r="O517" s="501" t="s">
        <v>435</v>
      </c>
    </row>
    <row r="518" spans="1:15" s="507" customFormat="1" ht="15" customHeight="1">
      <c r="A518" s="459">
        <f t="shared" si="24"/>
        <v>513</v>
      </c>
      <c r="B518" s="508" t="s">
        <v>1173</v>
      </c>
      <c r="C518" s="503" t="s">
        <v>1174</v>
      </c>
      <c r="D518" s="504" t="s">
        <v>1169</v>
      </c>
      <c r="E518" s="505">
        <v>15</v>
      </c>
      <c r="F518" s="505">
        <v>18</v>
      </c>
      <c r="G518" s="505">
        <v>15</v>
      </c>
      <c r="H518" s="505">
        <v>15</v>
      </c>
      <c r="I518" s="505">
        <v>2</v>
      </c>
      <c r="J518" s="384">
        <f t="shared" si="23"/>
        <v>65</v>
      </c>
      <c r="K518" s="378" t="str">
        <f t="shared" ref="K518:K581" si="25">IF(J518&gt;=90,"Xuất sắc",IF(J518&gt;=80,"Tốt",IF(J518&gt;=65,"Khá",IF(J518&gt;=50,"Trung bình",IF(J518&gt;=35,"Yếu", "Kém")))))</f>
        <v>Khá</v>
      </c>
      <c r="L518" s="506" t="s">
        <v>1170</v>
      </c>
      <c r="M518" s="506" t="s">
        <v>1171</v>
      </c>
      <c r="N518" s="506" t="s">
        <v>1172</v>
      </c>
      <c r="O518" s="596" t="s">
        <v>435</v>
      </c>
    </row>
    <row r="519" spans="1:15" s="507" customFormat="1" ht="15" customHeight="1">
      <c r="A519" s="459">
        <f t="shared" si="24"/>
        <v>514</v>
      </c>
      <c r="B519" s="508" t="s">
        <v>1175</v>
      </c>
      <c r="C519" s="503" t="s">
        <v>1176</v>
      </c>
      <c r="D519" s="504" t="s">
        <v>1169</v>
      </c>
      <c r="E519" s="505">
        <v>20</v>
      </c>
      <c r="F519" s="505">
        <v>20</v>
      </c>
      <c r="G519" s="505">
        <v>20</v>
      </c>
      <c r="H519" s="505">
        <v>25</v>
      </c>
      <c r="I519" s="505">
        <v>3</v>
      </c>
      <c r="J519" s="384">
        <f t="shared" ref="J519:J582" si="26">SUM(E519:I519)</f>
        <v>88</v>
      </c>
      <c r="K519" s="378" t="str">
        <f t="shared" si="25"/>
        <v>Tốt</v>
      </c>
      <c r="L519" s="378" t="s">
        <v>1170</v>
      </c>
      <c r="M519" s="506" t="s">
        <v>1171</v>
      </c>
      <c r="N519" s="506" t="s">
        <v>1172</v>
      </c>
      <c r="O519" s="597"/>
    </row>
    <row r="520" spans="1:15" s="507" customFormat="1" ht="15" customHeight="1">
      <c r="A520" s="459">
        <f t="shared" ref="A520:A583" si="27">+A519+1</f>
        <v>515</v>
      </c>
      <c r="B520" s="508" t="s">
        <v>1177</v>
      </c>
      <c r="C520" s="503" t="s">
        <v>1178</v>
      </c>
      <c r="D520" s="504" t="s">
        <v>1169</v>
      </c>
      <c r="E520" s="505">
        <v>15</v>
      </c>
      <c r="F520" s="505">
        <v>20</v>
      </c>
      <c r="G520" s="505">
        <v>15</v>
      </c>
      <c r="H520" s="505">
        <v>15</v>
      </c>
      <c r="I520" s="505">
        <v>2</v>
      </c>
      <c r="J520" s="384">
        <f t="shared" si="26"/>
        <v>67</v>
      </c>
      <c r="K520" s="378" t="str">
        <f t="shared" si="25"/>
        <v>Khá</v>
      </c>
      <c r="L520" s="506" t="s">
        <v>1170</v>
      </c>
      <c r="M520" s="506" t="s">
        <v>1171</v>
      </c>
      <c r="N520" s="506" t="s">
        <v>1172</v>
      </c>
      <c r="O520" s="597" t="s">
        <v>435</v>
      </c>
    </row>
    <row r="521" spans="1:15" s="507" customFormat="1" ht="15" customHeight="1">
      <c r="A521" s="459">
        <f t="shared" si="27"/>
        <v>516</v>
      </c>
      <c r="B521" s="508" t="s">
        <v>1179</v>
      </c>
      <c r="C521" s="503" t="s">
        <v>1180</v>
      </c>
      <c r="D521" s="504" t="s">
        <v>1169</v>
      </c>
      <c r="E521" s="505">
        <v>15</v>
      </c>
      <c r="F521" s="505">
        <v>20</v>
      </c>
      <c r="G521" s="505">
        <v>15</v>
      </c>
      <c r="H521" s="505">
        <v>20</v>
      </c>
      <c r="I521" s="505">
        <v>2</v>
      </c>
      <c r="J521" s="384">
        <f t="shared" si="26"/>
        <v>72</v>
      </c>
      <c r="K521" s="378" t="str">
        <f t="shared" si="25"/>
        <v>Khá</v>
      </c>
      <c r="L521" s="378" t="s">
        <v>1170</v>
      </c>
      <c r="M521" s="506" t="s">
        <v>1171</v>
      </c>
      <c r="N521" s="506" t="s">
        <v>1172</v>
      </c>
      <c r="O521" s="597"/>
    </row>
    <row r="522" spans="1:15" s="507" customFormat="1" ht="15" customHeight="1">
      <c r="A522" s="459">
        <f t="shared" si="27"/>
        <v>517</v>
      </c>
      <c r="B522" s="508" t="s">
        <v>1181</v>
      </c>
      <c r="C522" s="503" t="s">
        <v>1182</v>
      </c>
      <c r="D522" s="504" t="s">
        <v>1169</v>
      </c>
      <c r="E522" s="505">
        <v>20</v>
      </c>
      <c r="F522" s="505">
        <v>23</v>
      </c>
      <c r="G522" s="505">
        <v>20</v>
      </c>
      <c r="H522" s="505">
        <v>25</v>
      </c>
      <c r="I522" s="505">
        <v>2</v>
      </c>
      <c r="J522" s="384">
        <f t="shared" si="26"/>
        <v>90</v>
      </c>
      <c r="K522" s="378" t="str">
        <f t="shared" si="25"/>
        <v>Xuất sắc</v>
      </c>
      <c r="L522" s="506" t="s">
        <v>1170</v>
      </c>
      <c r="M522" s="506" t="s">
        <v>1171</v>
      </c>
      <c r="N522" s="506" t="s">
        <v>1172</v>
      </c>
      <c r="O522" s="597"/>
    </row>
    <row r="523" spans="1:15" s="507" customFormat="1" ht="15" customHeight="1">
      <c r="A523" s="459">
        <f t="shared" si="27"/>
        <v>518</v>
      </c>
      <c r="B523" s="508" t="s">
        <v>1183</v>
      </c>
      <c r="C523" s="503" t="s">
        <v>1054</v>
      </c>
      <c r="D523" s="504" t="s">
        <v>1169</v>
      </c>
      <c r="E523" s="505">
        <v>15</v>
      </c>
      <c r="F523" s="505">
        <v>20</v>
      </c>
      <c r="G523" s="505">
        <v>15</v>
      </c>
      <c r="H523" s="505">
        <v>15</v>
      </c>
      <c r="I523" s="505">
        <v>2</v>
      </c>
      <c r="J523" s="384">
        <f t="shared" si="26"/>
        <v>67</v>
      </c>
      <c r="K523" s="378" t="str">
        <f t="shared" si="25"/>
        <v>Khá</v>
      </c>
      <c r="L523" s="378" t="s">
        <v>1170</v>
      </c>
      <c r="M523" s="506" t="s">
        <v>1171</v>
      </c>
      <c r="N523" s="506" t="s">
        <v>1172</v>
      </c>
      <c r="O523" s="597" t="s">
        <v>435</v>
      </c>
    </row>
    <row r="524" spans="1:15" s="507" customFormat="1" ht="15" customHeight="1">
      <c r="A524" s="459">
        <f t="shared" si="27"/>
        <v>519</v>
      </c>
      <c r="B524" s="508" t="s">
        <v>1184</v>
      </c>
      <c r="C524" s="503" t="s">
        <v>1185</v>
      </c>
      <c r="D524" s="504" t="s">
        <v>1169</v>
      </c>
      <c r="E524" s="505">
        <v>20</v>
      </c>
      <c r="F524" s="505">
        <v>15</v>
      </c>
      <c r="G524" s="505">
        <v>20</v>
      </c>
      <c r="H524" s="505">
        <v>20</v>
      </c>
      <c r="I524" s="505">
        <v>2</v>
      </c>
      <c r="J524" s="384">
        <f t="shared" si="26"/>
        <v>77</v>
      </c>
      <c r="K524" s="378" t="str">
        <f t="shared" si="25"/>
        <v>Khá</v>
      </c>
      <c r="L524" s="506" t="s">
        <v>1170</v>
      </c>
      <c r="M524" s="506" t="s">
        <v>1171</v>
      </c>
      <c r="N524" s="506" t="s">
        <v>1172</v>
      </c>
      <c r="O524" s="597"/>
    </row>
    <row r="525" spans="1:15" s="507" customFormat="1" ht="15" customHeight="1">
      <c r="A525" s="459">
        <f t="shared" si="27"/>
        <v>520</v>
      </c>
      <c r="B525" s="508" t="s">
        <v>1186</v>
      </c>
      <c r="C525" s="503" t="s">
        <v>415</v>
      </c>
      <c r="D525" s="504" t="s">
        <v>1169</v>
      </c>
      <c r="E525" s="505">
        <v>15</v>
      </c>
      <c r="F525" s="505">
        <v>20</v>
      </c>
      <c r="G525" s="505">
        <v>15</v>
      </c>
      <c r="H525" s="505">
        <v>20</v>
      </c>
      <c r="I525" s="505">
        <v>2</v>
      </c>
      <c r="J525" s="384">
        <f t="shared" si="26"/>
        <v>72</v>
      </c>
      <c r="K525" s="378" t="str">
        <f t="shared" si="25"/>
        <v>Khá</v>
      </c>
      <c r="L525" s="378" t="s">
        <v>1170</v>
      </c>
      <c r="M525" s="506" t="s">
        <v>1171</v>
      </c>
      <c r="N525" s="506" t="s">
        <v>1172</v>
      </c>
      <c r="O525" s="598" t="s">
        <v>435</v>
      </c>
    </row>
    <row r="526" spans="1:15" s="507" customFormat="1" ht="15" customHeight="1">
      <c r="A526" s="459">
        <f t="shared" si="27"/>
        <v>521</v>
      </c>
      <c r="B526" s="508" t="s">
        <v>1187</v>
      </c>
      <c r="C526" s="503" t="s">
        <v>1188</v>
      </c>
      <c r="D526" s="504" t="s">
        <v>1169</v>
      </c>
      <c r="E526" s="505">
        <v>15</v>
      </c>
      <c r="F526" s="505">
        <v>20</v>
      </c>
      <c r="G526" s="505">
        <v>15</v>
      </c>
      <c r="H526" s="505">
        <v>20</v>
      </c>
      <c r="I526" s="505">
        <v>3</v>
      </c>
      <c r="J526" s="384">
        <f t="shared" si="26"/>
        <v>73</v>
      </c>
      <c r="K526" s="378" t="str">
        <f t="shared" si="25"/>
        <v>Khá</v>
      </c>
      <c r="L526" s="506" t="s">
        <v>1170</v>
      </c>
      <c r="M526" s="506" t="s">
        <v>1171</v>
      </c>
      <c r="N526" s="506" t="s">
        <v>1172</v>
      </c>
      <c r="O526" s="598"/>
    </row>
    <row r="527" spans="1:15" s="507" customFormat="1" ht="15" customHeight="1">
      <c r="A527" s="459">
        <f t="shared" si="27"/>
        <v>522</v>
      </c>
      <c r="B527" s="508" t="s">
        <v>1189</v>
      </c>
      <c r="C527" s="503" t="s">
        <v>1062</v>
      </c>
      <c r="D527" s="504" t="s">
        <v>1169</v>
      </c>
      <c r="E527" s="505">
        <v>15</v>
      </c>
      <c r="F527" s="505">
        <v>20</v>
      </c>
      <c r="G527" s="505">
        <v>15</v>
      </c>
      <c r="H527" s="505">
        <v>15</v>
      </c>
      <c r="I527" s="505">
        <v>2</v>
      </c>
      <c r="J527" s="384">
        <f t="shared" si="26"/>
        <v>67</v>
      </c>
      <c r="K527" s="378" t="str">
        <f t="shared" si="25"/>
        <v>Khá</v>
      </c>
      <c r="L527" s="378" t="s">
        <v>1170</v>
      </c>
      <c r="M527" s="506" t="s">
        <v>1171</v>
      </c>
      <c r="N527" s="506" t="s">
        <v>1172</v>
      </c>
      <c r="O527" s="598" t="s">
        <v>267</v>
      </c>
    </row>
    <row r="528" spans="1:15" s="507" customFormat="1" ht="15" customHeight="1">
      <c r="A528" s="459">
        <f t="shared" si="27"/>
        <v>523</v>
      </c>
      <c r="B528" s="508" t="s">
        <v>1190</v>
      </c>
      <c r="C528" s="503" t="s">
        <v>1191</v>
      </c>
      <c r="D528" s="504" t="s">
        <v>1169</v>
      </c>
      <c r="E528" s="505">
        <v>15</v>
      </c>
      <c r="F528" s="505">
        <v>20</v>
      </c>
      <c r="G528" s="505">
        <v>20</v>
      </c>
      <c r="H528" s="505">
        <v>20</v>
      </c>
      <c r="I528" s="505">
        <v>3</v>
      </c>
      <c r="J528" s="384">
        <f t="shared" si="26"/>
        <v>78</v>
      </c>
      <c r="K528" s="378" t="str">
        <f t="shared" si="25"/>
        <v>Khá</v>
      </c>
      <c r="L528" s="506" t="s">
        <v>1170</v>
      </c>
      <c r="M528" s="506" t="s">
        <v>1171</v>
      </c>
      <c r="N528" s="506" t="s">
        <v>1172</v>
      </c>
      <c r="O528" s="598"/>
    </row>
    <row r="529" spans="1:15" s="507" customFormat="1" ht="15" customHeight="1">
      <c r="A529" s="459">
        <f t="shared" si="27"/>
        <v>524</v>
      </c>
      <c r="B529" s="508" t="s">
        <v>1192</v>
      </c>
      <c r="C529" s="503" t="s">
        <v>1193</v>
      </c>
      <c r="D529" s="504" t="s">
        <v>1169</v>
      </c>
      <c r="E529" s="505">
        <v>18</v>
      </c>
      <c r="F529" s="505">
        <v>15</v>
      </c>
      <c r="G529" s="505">
        <v>20</v>
      </c>
      <c r="H529" s="505">
        <v>20</v>
      </c>
      <c r="I529" s="505">
        <v>2</v>
      </c>
      <c r="J529" s="384">
        <f t="shared" si="26"/>
        <v>75</v>
      </c>
      <c r="K529" s="378" t="str">
        <f t="shared" si="25"/>
        <v>Khá</v>
      </c>
      <c r="L529" s="378" t="s">
        <v>1170</v>
      </c>
      <c r="M529" s="506" t="s">
        <v>1171</v>
      </c>
      <c r="N529" s="506" t="s">
        <v>1172</v>
      </c>
      <c r="O529" s="598"/>
    </row>
    <row r="530" spans="1:15" s="507" customFormat="1" ht="15" customHeight="1">
      <c r="A530" s="459">
        <f t="shared" si="27"/>
        <v>525</v>
      </c>
      <c r="B530" s="508" t="s">
        <v>1194</v>
      </c>
      <c r="C530" s="503" t="s">
        <v>1195</v>
      </c>
      <c r="D530" s="504" t="s">
        <v>1169</v>
      </c>
      <c r="E530" s="505">
        <v>20</v>
      </c>
      <c r="F530" s="505">
        <v>25</v>
      </c>
      <c r="G530" s="505">
        <v>20</v>
      </c>
      <c r="H530" s="505">
        <v>25</v>
      </c>
      <c r="I530" s="505">
        <v>5</v>
      </c>
      <c r="J530" s="384">
        <f t="shared" si="26"/>
        <v>95</v>
      </c>
      <c r="K530" s="378" t="str">
        <f t="shared" si="25"/>
        <v>Xuất sắc</v>
      </c>
      <c r="L530" s="506" t="s">
        <v>1170</v>
      </c>
      <c r="M530" s="506" t="s">
        <v>1171</v>
      </c>
      <c r="N530" s="506" t="s">
        <v>1172</v>
      </c>
      <c r="O530" s="598"/>
    </row>
    <row r="531" spans="1:15" s="507" customFormat="1" ht="15" customHeight="1">
      <c r="A531" s="459">
        <f t="shared" si="27"/>
        <v>526</v>
      </c>
      <c r="B531" s="508" t="s">
        <v>1196</v>
      </c>
      <c r="C531" s="503" t="s">
        <v>1197</v>
      </c>
      <c r="D531" s="504" t="s">
        <v>1169</v>
      </c>
      <c r="E531" s="505">
        <v>20</v>
      </c>
      <c r="F531" s="505">
        <v>15</v>
      </c>
      <c r="G531" s="505">
        <v>20</v>
      </c>
      <c r="H531" s="505">
        <v>20</v>
      </c>
      <c r="I531" s="505">
        <v>2</v>
      </c>
      <c r="J531" s="384">
        <f t="shared" si="26"/>
        <v>77</v>
      </c>
      <c r="K531" s="378" t="str">
        <f t="shared" si="25"/>
        <v>Khá</v>
      </c>
      <c r="L531" s="378" t="s">
        <v>1170</v>
      </c>
      <c r="M531" s="506" t="s">
        <v>1171</v>
      </c>
      <c r="N531" s="506" t="s">
        <v>1172</v>
      </c>
      <c r="O531" s="598"/>
    </row>
    <row r="532" spans="1:15" s="507" customFormat="1" ht="15" customHeight="1">
      <c r="A532" s="459">
        <f t="shared" si="27"/>
        <v>527</v>
      </c>
      <c r="B532" s="508" t="s">
        <v>1198</v>
      </c>
      <c r="C532" s="503" t="s">
        <v>1199</v>
      </c>
      <c r="D532" s="504" t="s">
        <v>1169</v>
      </c>
      <c r="E532" s="505">
        <v>15</v>
      </c>
      <c r="F532" s="505">
        <v>20</v>
      </c>
      <c r="G532" s="505">
        <v>20</v>
      </c>
      <c r="H532" s="505">
        <v>20</v>
      </c>
      <c r="I532" s="505">
        <v>2</v>
      </c>
      <c r="J532" s="384">
        <f t="shared" si="26"/>
        <v>77</v>
      </c>
      <c r="K532" s="378" t="str">
        <f t="shared" si="25"/>
        <v>Khá</v>
      </c>
      <c r="L532" s="506" t="s">
        <v>1170</v>
      </c>
      <c r="M532" s="506" t="s">
        <v>1171</v>
      </c>
      <c r="N532" s="506" t="s">
        <v>1172</v>
      </c>
      <c r="O532" s="598" t="s">
        <v>267</v>
      </c>
    </row>
    <row r="533" spans="1:15" s="507" customFormat="1" ht="15" customHeight="1">
      <c r="A533" s="459">
        <f t="shared" si="27"/>
        <v>528</v>
      </c>
      <c r="B533" s="508" t="s">
        <v>1200</v>
      </c>
      <c r="C533" s="503" t="s">
        <v>1201</v>
      </c>
      <c r="D533" s="504" t="s">
        <v>1169</v>
      </c>
      <c r="E533" s="505">
        <v>15</v>
      </c>
      <c r="F533" s="505">
        <v>20</v>
      </c>
      <c r="G533" s="505">
        <v>20</v>
      </c>
      <c r="H533" s="505">
        <v>20</v>
      </c>
      <c r="I533" s="505">
        <v>3</v>
      </c>
      <c r="J533" s="384">
        <f t="shared" si="26"/>
        <v>78</v>
      </c>
      <c r="K533" s="378" t="str">
        <f t="shared" si="25"/>
        <v>Khá</v>
      </c>
      <c r="L533" s="378" t="s">
        <v>1170</v>
      </c>
      <c r="M533" s="506" t="s">
        <v>1171</v>
      </c>
      <c r="N533" s="506" t="s">
        <v>1172</v>
      </c>
      <c r="O533" s="393"/>
    </row>
    <row r="534" spans="1:15" s="507" customFormat="1" ht="15" customHeight="1">
      <c r="A534" s="459">
        <f t="shared" si="27"/>
        <v>529</v>
      </c>
      <c r="B534" s="508" t="s">
        <v>1202</v>
      </c>
      <c r="C534" s="503" t="s">
        <v>1203</v>
      </c>
      <c r="D534" s="504" t="s">
        <v>1169</v>
      </c>
      <c r="E534" s="505">
        <v>15</v>
      </c>
      <c r="F534" s="505">
        <v>20</v>
      </c>
      <c r="G534" s="505">
        <v>20</v>
      </c>
      <c r="H534" s="505">
        <v>20</v>
      </c>
      <c r="I534" s="505">
        <v>3</v>
      </c>
      <c r="J534" s="384">
        <f t="shared" si="26"/>
        <v>78</v>
      </c>
      <c r="K534" s="378" t="str">
        <f t="shared" si="25"/>
        <v>Khá</v>
      </c>
      <c r="L534" s="506" t="s">
        <v>1170</v>
      </c>
      <c r="M534" s="506" t="s">
        <v>1171</v>
      </c>
      <c r="N534" s="506" t="s">
        <v>1172</v>
      </c>
      <c r="O534" s="524" t="s">
        <v>435</v>
      </c>
    </row>
    <row r="535" spans="1:15" s="507" customFormat="1" ht="15" customHeight="1">
      <c r="A535" s="459">
        <f t="shared" si="27"/>
        <v>530</v>
      </c>
      <c r="B535" s="508" t="s">
        <v>1204</v>
      </c>
      <c r="C535" s="503" t="s">
        <v>1205</v>
      </c>
      <c r="D535" s="504" t="s">
        <v>1169</v>
      </c>
      <c r="E535" s="505">
        <v>15</v>
      </c>
      <c r="F535" s="505">
        <v>20</v>
      </c>
      <c r="G535" s="505">
        <v>20</v>
      </c>
      <c r="H535" s="505">
        <v>20</v>
      </c>
      <c r="I535" s="505">
        <v>3</v>
      </c>
      <c r="J535" s="384">
        <f t="shared" si="26"/>
        <v>78</v>
      </c>
      <c r="K535" s="378" t="str">
        <f t="shared" si="25"/>
        <v>Khá</v>
      </c>
      <c r="L535" s="378" t="s">
        <v>1170</v>
      </c>
      <c r="M535" s="506" t="s">
        <v>1171</v>
      </c>
      <c r="N535" s="506" t="s">
        <v>1172</v>
      </c>
      <c r="O535" s="598"/>
    </row>
    <row r="536" spans="1:15" s="507" customFormat="1" ht="15" customHeight="1">
      <c r="A536" s="459">
        <f t="shared" si="27"/>
        <v>531</v>
      </c>
      <c r="B536" s="508" t="s">
        <v>1206</v>
      </c>
      <c r="C536" s="503" t="s">
        <v>1207</v>
      </c>
      <c r="D536" s="504" t="s">
        <v>1169</v>
      </c>
      <c r="E536" s="505">
        <v>15</v>
      </c>
      <c r="F536" s="505">
        <v>10</v>
      </c>
      <c r="G536" s="505">
        <v>15</v>
      </c>
      <c r="H536" s="505">
        <v>15</v>
      </c>
      <c r="I536" s="505">
        <v>0</v>
      </c>
      <c r="J536" s="384">
        <f t="shared" si="26"/>
        <v>55</v>
      </c>
      <c r="K536" s="378" t="str">
        <f t="shared" si="25"/>
        <v>Trung bình</v>
      </c>
      <c r="L536" s="506" t="s">
        <v>1170</v>
      </c>
      <c r="M536" s="506" t="s">
        <v>1171</v>
      </c>
      <c r="N536" s="506" t="s">
        <v>1172</v>
      </c>
      <c r="O536" s="598" t="s">
        <v>435</v>
      </c>
    </row>
    <row r="537" spans="1:15" s="507" customFormat="1" ht="15" customHeight="1">
      <c r="A537" s="459">
        <f t="shared" si="27"/>
        <v>532</v>
      </c>
      <c r="B537" s="508" t="s">
        <v>1208</v>
      </c>
      <c r="C537" s="503" t="s">
        <v>1209</v>
      </c>
      <c r="D537" s="504" t="s">
        <v>1169</v>
      </c>
      <c r="E537" s="505">
        <v>15</v>
      </c>
      <c r="F537" s="505">
        <v>20</v>
      </c>
      <c r="G537" s="505">
        <v>20</v>
      </c>
      <c r="H537" s="505">
        <v>20</v>
      </c>
      <c r="I537" s="505">
        <v>2</v>
      </c>
      <c r="J537" s="384">
        <f t="shared" si="26"/>
        <v>77</v>
      </c>
      <c r="K537" s="378" t="str">
        <f t="shared" si="25"/>
        <v>Khá</v>
      </c>
      <c r="L537" s="378" t="s">
        <v>1170</v>
      </c>
      <c r="M537" s="506" t="s">
        <v>1171</v>
      </c>
      <c r="N537" s="506" t="s">
        <v>1172</v>
      </c>
      <c r="O537" s="598"/>
    </row>
    <row r="538" spans="1:15" s="507" customFormat="1" ht="15" customHeight="1">
      <c r="A538" s="459">
        <f t="shared" si="27"/>
        <v>533</v>
      </c>
      <c r="B538" s="508" t="s">
        <v>1210</v>
      </c>
      <c r="C538" s="503" t="s">
        <v>1211</v>
      </c>
      <c r="D538" s="504" t="s">
        <v>1169</v>
      </c>
      <c r="E538" s="505">
        <v>16</v>
      </c>
      <c r="F538" s="505">
        <v>15</v>
      </c>
      <c r="G538" s="505">
        <v>15</v>
      </c>
      <c r="H538" s="505">
        <v>20</v>
      </c>
      <c r="I538" s="505">
        <v>2</v>
      </c>
      <c r="J538" s="384">
        <f t="shared" si="26"/>
        <v>68</v>
      </c>
      <c r="K538" s="378" t="str">
        <f t="shared" si="25"/>
        <v>Khá</v>
      </c>
      <c r="L538" s="506" t="s">
        <v>1170</v>
      </c>
      <c r="M538" s="506" t="s">
        <v>1171</v>
      </c>
      <c r="N538" s="506" t="s">
        <v>1172</v>
      </c>
      <c r="O538" s="598"/>
    </row>
    <row r="539" spans="1:15" s="507" customFormat="1" ht="15" customHeight="1">
      <c r="A539" s="459">
        <f t="shared" si="27"/>
        <v>534</v>
      </c>
      <c r="B539" s="508" t="s">
        <v>1212</v>
      </c>
      <c r="C539" s="503" t="s">
        <v>1213</v>
      </c>
      <c r="D539" s="504" t="s">
        <v>1169</v>
      </c>
      <c r="E539" s="505">
        <v>20</v>
      </c>
      <c r="F539" s="505">
        <v>20</v>
      </c>
      <c r="G539" s="505">
        <v>20</v>
      </c>
      <c r="H539" s="505">
        <v>25</v>
      </c>
      <c r="I539" s="505">
        <v>5</v>
      </c>
      <c r="J539" s="384">
        <f t="shared" si="26"/>
        <v>90</v>
      </c>
      <c r="K539" s="378" t="str">
        <f t="shared" si="25"/>
        <v>Xuất sắc</v>
      </c>
      <c r="L539" s="378" t="s">
        <v>1170</v>
      </c>
      <c r="M539" s="506" t="s">
        <v>1171</v>
      </c>
      <c r="N539" s="506" t="s">
        <v>1172</v>
      </c>
      <c r="O539" s="598"/>
    </row>
    <row r="540" spans="1:15" s="507" customFormat="1" ht="15" customHeight="1">
      <c r="A540" s="459">
        <f t="shared" si="27"/>
        <v>535</v>
      </c>
      <c r="B540" s="508" t="s">
        <v>1214</v>
      </c>
      <c r="C540" s="503" t="s">
        <v>1215</v>
      </c>
      <c r="D540" s="504" t="s">
        <v>1169</v>
      </c>
      <c r="E540" s="505">
        <v>20</v>
      </c>
      <c r="F540" s="505">
        <v>20</v>
      </c>
      <c r="G540" s="505">
        <v>20</v>
      </c>
      <c r="H540" s="505">
        <v>20</v>
      </c>
      <c r="I540" s="505">
        <v>5</v>
      </c>
      <c r="J540" s="384">
        <f t="shared" si="26"/>
        <v>85</v>
      </c>
      <c r="K540" s="378" t="str">
        <f t="shared" si="25"/>
        <v>Tốt</v>
      </c>
      <c r="L540" s="506" t="s">
        <v>1170</v>
      </c>
      <c r="M540" s="506" t="s">
        <v>1171</v>
      </c>
      <c r="N540" s="506" t="s">
        <v>1172</v>
      </c>
      <c r="O540" s="598"/>
    </row>
    <row r="541" spans="1:15" s="507" customFormat="1" ht="15" customHeight="1">
      <c r="A541" s="459">
        <f t="shared" si="27"/>
        <v>536</v>
      </c>
      <c r="B541" s="508" t="s">
        <v>1216</v>
      </c>
      <c r="C541" s="503" t="s">
        <v>1217</v>
      </c>
      <c r="D541" s="504" t="s">
        <v>1169</v>
      </c>
      <c r="E541" s="505">
        <v>18</v>
      </c>
      <c r="F541" s="505">
        <v>20</v>
      </c>
      <c r="G541" s="505">
        <v>18</v>
      </c>
      <c r="H541" s="505">
        <v>20</v>
      </c>
      <c r="I541" s="505">
        <v>2</v>
      </c>
      <c r="J541" s="384">
        <f t="shared" si="26"/>
        <v>78</v>
      </c>
      <c r="K541" s="378" t="str">
        <f t="shared" si="25"/>
        <v>Khá</v>
      </c>
      <c r="L541" s="378" t="s">
        <v>1170</v>
      </c>
      <c r="M541" s="506" t="s">
        <v>1171</v>
      </c>
      <c r="N541" s="506" t="s">
        <v>1172</v>
      </c>
      <c r="O541" s="598" t="s">
        <v>435</v>
      </c>
    </row>
    <row r="542" spans="1:15" s="507" customFormat="1" ht="15" customHeight="1">
      <c r="A542" s="459">
        <f t="shared" si="27"/>
        <v>537</v>
      </c>
      <c r="B542" s="508" t="s">
        <v>1218</v>
      </c>
      <c r="C542" s="503" t="s">
        <v>1219</v>
      </c>
      <c r="D542" s="504" t="s">
        <v>1169</v>
      </c>
      <c r="E542" s="505">
        <v>20</v>
      </c>
      <c r="F542" s="505">
        <v>25</v>
      </c>
      <c r="G542" s="505">
        <v>20</v>
      </c>
      <c r="H542" s="505">
        <v>20</v>
      </c>
      <c r="I542" s="505">
        <v>5</v>
      </c>
      <c r="J542" s="384">
        <f t="shared" si="26"/>
        <v>90</v>
      </c>
      <c r="K542" s="378" t="str">
        <f t="shared" si="25"/>
        <v>Xuất sắc</v>
      </c>
      <c r="L542" s="506" t="s">
        <v>1170</v>
      </c>
      <c r="M542" s="506" t="s">
        <v>1171</v>
      </c>
      <c r="N542" s="506" t="s">
        <v>1172</v>
      </c>
      <c r="O542" s="598"/>
    </row>
    <row r="543" spans="1:15" s="507" customFormat="1" ht="15" customHeight="1">
      <c r="A543" s="459">
        <f t="shared" si="27"/>
        <v>538</v>
      </c>
      <c r="B543" s="502" t="s">
        <v>1220</v>
      </c>
      <c r="C543" s="503" t="s">
        <v>1221</v>
      </c>
      <c r="D543" s="504" t="s">
        <v>1169</v>
      </c>
      <c r="E543" s="505">
        <v>15</v>
      </c>
      <c r="F543" s="505">
        <v>15</v>
      </c>
      <c r="G543" s="505">
        <v>15</v>
      </c>
      <c r="H543" s="505">
        <v>15</v>
      </c>
      <c r="I543" s="505">
        <v>2</v>
      </c>
      <c r="J543" s="384">
        <f t="shared" si="26"/>
        <v>62</v>
      </c>
      <c r="K543" s="378" t="str">
        <f t="shared" si="25"/>
        <v>Trung bình</v>
      </c>
      <c r="L543" s="378" t="s">
        <v>1170</v>
      </c>
      <c r="M543" s="506" t="s">
        <v>1171</v>
      </c>
      <c r="N543" s="506" t="s">
        <v>1172</v>
      </c>
      <c r="O543" s="524"/>
    </row>
    <row r="544" spans="1:15" s="507" customFormat="1" ht="15" customHeight="1">
      <c r="A544" s="459">
        <f t="shared" si="27"/>
        <v>539</v>
      </c>
      <c r="B544" s="508" t="s">
        <v>1222</v>
      </c>
      <c r="C544" s="503" t="s">
        <v>1223</v>
      </c>
      <c r="D544" s="504" t="s">
        <v>1169</v>
      </c>
      <c r="E544" s="505">
        <v>20</v>
      </c>
      <c r="F544" s="505">
        <v>20</v>
      </c>
      <c r="G544" s="505">
        <v>20</v>
      </c>
      <c r="H544" s="505">
        <v>20</v>
      </c>
      <c r="I544" s="505">
        <v>3</v>
      </c>
      <c r="J544" s="384">
        <f t="shared" si="26"/>
        <v>83</v>
      </c>
      <c r="K544" s="378" t="str">
        <f t="shared" si="25"/>
        <v>Tốt</v>
      </c>
      <c r="L544" s="506" t="s">
        <v>1170</v>
      </c>
      <c r="M544" s="506" t="s">
        <v>1171</v>
      </c>
      <c r="N544" s="506" t="s">
        <v>1172</v>
      </c>
      <c r="O544" s="598"/>
    </row>
    <row r="545" spans="1:17" s="507" customFormat="1" ht="15" customHeight="1">
      <c r="A545" s="459">
        <f t="shared" si="27"/>
        <v>540</v>
      </c>
      <c r="B545" s="508" t="s">
        <v>1224</v>
      </c>
      <c r="C545" s="503" t="s">
        <v>1225</v>
      </c>
      <c r="D545" s="504" t="s">
        <v>1169</v>
      </c>
      <c r="E545" s="505">
        <v>20</v>
      </c>
      <c r="F545" s="505">
        <v>20</v>
      </c>
      <c r="G545" s="505">
        <v>20</v>
      </c>
      <c r="H545" s="505">
        <v>20</v>
      </c>
      <c r="I545" s="505">
        <v>5</v>
      </c>
      <c r="J545" s="384">
        <f t="shared" si="26"/>
        <v>85</v>
      </c>
      <c r="K545" s="378" t="str">
        <f t="shared" si="25"/>
        <v>Tốt</v>
      </c>
      <c r="L545" s="378" t="s">
        <v>1170</v>
      </c>
      <c r="M545" s="506" t="s">
        <v>1171</v>
      </c>
      <c r="N545" s="506" t="s">
        <v>1172</v>
      </c>
      <c r="O545" s="599"/>
    </row>
    <row r="546" spans="1:17" s="507" customFormat="1" ht="15" customHeight="1">
      <c r="A546" s="459">
        <f t="shared" si="27"/>
        <v>541</v>
      </c>
      <c r="B546" s="508" t="s">
        <v>1226</v>
      </c>
      <c r="C546" s="503" t="s">
        <v>1227</v>
      </c>
      <c r="D546" s="504" t="s">
        <v>1169</v>
      </c>
      <c r="E546" s="505">
        <v>20</v>
      </c>
      <c r="F546" s="505">
        <v>25</v>
      </c>
      <c r="G546" s="505">
        <v>20</v>
      </c>
      <c r="H546" s="505">
        <v>20</v>
      </c>
      <c r="I546" s="505">
        <v>5</v>
      </c>
      <c r="J546" s="384">
        <f t="shared" si="26"/>
        <v>90</v>
      </c>
      <c r="K546" s="378" t="str">
        <f t="shared" si="25"/>
        <v>Xuất sắc</v>
      </c>
      <c r="L546" s="506" t="s">
        <v>1170</v>
      </c>
      <c r="M546" s="506" t="s">
        <v>1171</v>
      </c>
      <c r="N546" s="506" t="s">
        <v>1172</v>
      </c>
      <c r="O546" s="524"/>
    </row>
    <row r="547" spans="1:17" s="507" customFormat="1" ht="15" customHeight="1">
      <c r="A547" s="459">
        <f t="shared" si="27"/>
        <v>542</v>
      </c>
      <c r="B547" s="508" t="s">
        <v>1228</v>
      </c>
      <c r="C547" s="503" t="s">
        <v>787</v>
      </c>
      <c r="D547" s="504" t="s">
        <v>1169</v>
      </c>
      <c r="E547" s="505">
        <v>20</v>
      </c>
      <c r="F547" s="505">
        <v>19</v>
      </c>
      <c r="G547" s="505">
        <v>20</v>
      </c>
      <c r="H547" s="505">
        <v>20</v>
      </c>
      <c r="I547" s="505">
        <v>0</v>
      </c>
      <c r="J547" s="384">
        <f t="shared" si="26"/>
        <v>79</v>
      </c>
      <c r="K547" s="378" t="str">
        <f t="shared" si="25"/>
        <v>Khá</v>
      </c>
      <c r="L547" s="378" t="s">
        <v>1170</v>
      </c>
      <c r="M547" s="506" t="s">
        <v>1171</v>
      </c>
      <c r="N547" s="506" t="s">
        <v>1172</v>
      </c>
      <c r="O547" s="598" t="s">
        <v>267</v>
      </c>
      <c r="Q547" s="459" t="s">
        <v>7</v>
      </c>
    </row>
    <row r="548" spans="1:17" s="507" customFormat="1" ht="15" customHeight="1">
      <c r="A548" s="459">
        <f t="shared" si="27"/>
        <v>543</v>
      </c>
      <c r="B548" s="508" t="s">
        <v>1229</v>
      </c>
      <c r="C548" s="503" t="s">
        <v>1230</v>
      </c>
      <c r="D548" s="504" t="s">
        <v>1169</v>
      </c>
      <c r="E548" s="505">
        <v>20</v>
      </c>
      <c r="F548" s="505">
        <v>20</v>
      </c>
      <c r="G548" s="505">
        <v>20</v>
      </c>
      <c r="H548" s="505">
        <v>20</v>
      </c>
      <c r="I548" s="505">
        <v>5</v>
      </c>
      <c r="J548" s="384">
        <f t="shared" si="26"/>
        <v>85</v>
      </c>
      <c r="K548" s="378" t="str">
        <f t="shared" si="25"/>
        <v>Tốt</v>
      </c>
      <c r="L548" s="506" t="s">
        <v>1170</v>
      </c>
      <c r="M548" s="506" t="s">
        <v>1171</v>
      </c>
      <c r="N548" s="506" t="s">
        <v>1172</v>
      </c>
      <c r="O548" s="598"/>
    </row>
    <row r="549" spans="1:17" s="507" customFormat="1" ht="15" customHeight="1">
      <c r="A549" s="459">
        <f t="shared" si="27"/>
        <v>544</v>
      </c>
      <c r="B549" s="508" t="s">
        <v>1231</v>
      </c>
      <c r="C549" s="503" t="s">
        <v>1232</v>
      </c>
      <c r="D549" s="504" t="s">
        <v>1169</v>
      </c>
      <c r="E549" s="505">
        <v>20</v>
      </c>
      <c r="F549" s="505">
        <v>20</v>
      </c>
      <c r="G549" s="505">
        <v>20</v>
      </c>
      <c r="H549" s="505">
        <v>20</v>
      </c>
      <c r="I549" s="505">
        <v>5</v>
      </c>
      <c r="J549" s="384">
        <f t="shared" si="26"/>
        <v>85</v>
      </c>
      <c r="K549" s="378" t="str">
        <f t="shared" si="25"/>
        <v>Tốt</v>
      </c>
      <c r="L549" s="378" t="s">
        <v>1170</v>
      </c>
      <c r="M549" s="506" t="s">
        <v>1171</v>
      </c>
      <c r="N549" s="506" t="s">
        <v>1172</v>
      </c>
      <c r="O549" s="524"/>
    </row>
    <row r="550" spans="1:17" s="507" customFormat="1" ht="15" customHeight="1">
      <c r="A550" s="459">
        <f t="shared" si="27"/>
        <v>545</v>
      </c>
      <c r="B550" s="508" t="s">
        <v>1233</v>
      </c>
      <c r="C550" s="503" t="s">
        <v>1234</v>
      </c>
      <c r="D550" s="504" t="s">
        <v>1169</v>
      </c>
      <c r="E550" s="505">
        <v>15</v>
      </c>
      <c r="F550" s="505">
        <v>15</v>
      </c>
      <c r="G550" s="505">
        <v>15</v>
      </c>
      <c r="H550" s="505">
        <v>15</v>
      </c>
      <c r="I550" s="505">
        <v>3</v>
      </c>
      <c r="J550" s="384">
        <f t="shared" si="26"/>
        <v>63</v>
      </c>
      <c r="K550" s="378" t="str">
        <f t="shared" si="25"/>
        <v>Trung bình</v>
      </c>
      <c r="L550" s="506" t="s">
        <v>1170</v>
      </c>
      <c r="M550" s="506" t="s">
        <v>1171</v>
      </c>
      <c r="N550" s="506" t="s">
        <v>1172</v>
      </c>
      <c r="O550" s="524" t="s">
        <v>435</v>
      </c>
    </row>
    <row r="551" spans="1:17" s="507" customFormat="1" ht="15" customHeight="1">
      <c r="A551" s="459">
        <f t="shared" si="27"/>
        <v>546</v>
      </c>
      <c r="B551" s="508" t="s">
        <v>1235</v>
      </c>
      <c r="C551" s="503" t="s">
        <v>1236</v>
      </c>
      <c r="D551" s="504" t="s">
        <v>1169</v>
      </c>
      <c r="E551" s="505">
        <v>15</v>
      </c>
      <c r="F551" s="505">
        <v>15</v>
      </c>
      <c r="G551" s="505">
        <v>15</v>
      </c>
      <c r="H551" s="505">
        <v>15</v>
      </c>
      <c r="I551" s="505">
        <v>2</v>
      </c>
      <c r="J551" s="384">
        <f t="shared" si="26"/>
        <v>62</v>
      </c>
      <c r="K551" s="378" t="str">
        <f t="shared" si="25"/>
        <v>Trung bình</v>
      </c>
      <c r="L551" s="378" t="s">
        <v>1170</v>
      </c>
      <c r="M551" s="506" t="s">
        <v>1171</v>
      </c>
      <c r="N551" s="506" t="s">
        <v>1172</v>
      </c>
      <c r="O551" s="524" t="s">
        <v>435</v>
      </c>
    </row>
    <row r="552" spans="1:17" s="507" customFormat="1" ht="15" customHeight="1">
      <c r="A552" s="459">
        <f t="shared" si="27"/>
        <v>547</v>
      </c>
      <c r="B552" s="508" t="s">
        <v>1237</v>
      </c>
      <c r="C552" s="503" t="s">
        <v>1238</v>
      </c>
      <c r="D552" s="504" t="s">
        <v>1169</v>
      </c>
      <c r="E552" s="505">
        <v>20</v>
      </c>
      <c r="F552" s="505">
        <v>25</v>
      </c>
      <c r="G552" s="505">
        <v>20</v>
      </c>
      <c r="H552" s="505">
        <v>25</v>
      </c>
      <c r="I552" s="505">
        <v>5</v>
      </c>
      <c r="J552" s="384">
        <f t="shared" si="26"/>
        <v>95</v>
      </c>
      <c r="K552" s="378" t="str">
        <f t="shared" si="25"/>
        <v>Xuất sắc</v>
      </c>
      <c r="L552" s="506" t="s">
        <v>1170</v>
      </c>
      <c r="M552" s="506" t="s">
        <v>1171</v>
      </c>
      <c r="N552" s="506" t="s">
        <v>1172</v>
      </c>
      <c r="O552" s="524"/>
    </row>
    <row r="553" spans="1:17" s="507" customFormat="1" ht="15" customHeight="1">
      <c r="A553" s="459">
        <f t="shared" si="27"/>
        <v>548</v>
      </c>
      <c r="B553" s="508" t="s">
        <v>1239</v>
      </c>
      <c r="C553" s="503" t="s">
        <v>1240</v>
      </c>
      <c r="D553" s="504" t="s">
        <v>1169</v>
      </c>
      <c r="E553" s="505">
        <v>15</v>
      </c>
      <c r="F553" s="505">
        <v>15</v>
      </c>
      <c r="G553" s="505">
        <v>15</v>
      </c>
      <c r="H553" s="505">
        <v>20</v>
      </c>
      <c r="I553" s="505">
        <v>2</v>
      </c>
      <c r="J553" s="384">
        <f t="shared" si="26"/>
        <v>67</v>
      </c>
      <c r="K553" s="378" t="str">
        <f t="shared" si="25"/>
        <v>Khá</v>
      </c>
      <c r="L553" s="378" t="s">
        <v>1170</v>
      </c>
      <c r="M553" s="506" t="s">
        <v>1171</v>
      </c>
      <c r="N553" s="506" t="s">
        <v>1172</v>
      </c>
      <c r="O553" s="524" t="s">
        <v>267</v>
      </c>
    </row>
    <row r="554" spans="1:17" s="507" customFormat="1" ht="15" customHeight="1">
      <c r="A554" s="459">
        <f t="shared" si="27"/>
        <v>549</v>
      </c>
      <c r="B554" s="508" t="s">
        <v>1241</v>
      </c>
      <c r="C554" s="503" t="s">
        <v>1242</v>
      </c>
      <c r="D554" s="504" t="s">
        <v>1169</v>
      </c>
      <c r="E554" s="505">
        <v>15</v>
      </c>
      <c r="F554" s="505">
        <v>15</v>
      </c>
      <c r="G554" s="505">
        <v>15</v>
      </c>
      <c r="H554" s="505">
        <v>20</v>
      </c>
      <c r="I554" s="505">
        <v>2</v>
      </c>
      <c r="J554" s="384">
        <f t="shared" si="26"/>
        <v>67</v>
      </c>
      <c r="K554" s="378" t="str">
        <f t="shared" si="25"/>
        <v>Khá</v>
      </c>
      <c r="L554" s="506" t="s">
        <v>1170</v>
      </c>
      <c r="M554" s="506" t="s">
        <v>1171</v>
      </c>
      <c r="N554" s="506" t="s">
        <v>1172</v>
      </c>
      <c r="O554" s="524" t="s">
        <v>435</v>
      </c>
    </row>
    <row r="555" spans="1:17" s="507" customFormat="1" ht="15" customHeight="1">
      <c r="A555" s="459">
        <f t="shared" si="27"/>
        <v>550</v>
      </c>
      <c r="B555" s="508" t="s">
        <v>1243</v>
      </c>
      <c r="C555" s="503" t="s">
        <v>1244</v>
      </c>
      <c r="D555" s="504" t="s">
        <v>1169</v>
      </c>
      <c r="E555" s="505">
        <v>15</v>
      </c>
      <c r="F555" s="505">
        <v>20</v>
      </c>
      <c r="G555" s="505">
        <v>20</v>
      </c>
      <c r="H555" s="505">
        <v>20</v>
      </c>
      <c r="I555" s="505">
        <v>3</v>
      </c>
      <c r="J555" s="384">
        <f t="shared" si="26"/>
        <v>78</v>
      </c>
      <c r="K555" s="378" t="str">
        <f t="shared" si="25"/>
        <v>Khá</v>
      </c>
      <c r="L555" s="378" t="s">
        <v>1170</v>
      </c>
      <c r="M555" s="506" t="s">
        <v>1171</v>
      </c>
      <c r="N555" s="506" t="s">
        <v>1172</v>
      </c>
      <c r="O555" s="524" t="s">
        <v>267</v>
      </c>
    </row>
    <row r="556" spans="1:17" s="507" customFormat="1" ht="15" customHeight="1">
      <c r="A556" s="459">
        <f t="shared" si="27"/>
        <v>551</v>
      </c>
      <c r="B556" s="508" t="s">
        <v>1245</v>
      </c>
      <c r="C556" s="503" t="s">
        <v>1246</v>
      </c>
      <c r="D556" s="504" t="s">
        <v>1169</v>
      </c>
      <c r="E556" s="505">
        <v>20</v>
      </c>
      <c r="F556" s="505">
        <v>20</v>
      </c>
      <c r="G556" s="505">
        <v>20</v>
      </c>
      <c r="H556" s="505">
        <v>25</v>
      </c>
      <c r="I556" s="505">
        <v>2</v>
      </c>
      <c r="J556" s="384">
        <f t="shared" si="26"/>
        <v>87</v>
      </c>
      <c r="K556" s="378" t="str">
        <f t="shared" si="25"/>
        <v>Tốt</v>
      </c>
      <c r="L556" s="506" t="s">
        <v>1170</v>
      </c>
      <c r="M556" s="506" t="s">
        <v>1171</v>
      </c>
      <c r="N556" s="506" t="s">
        <v>1172</v>
      </c>
      <c r="O556" s="524"/>
    </row>
    <row r="557" spans="1:17" s="507" customFormat="1" ht="15" customHeight="1">
      <c r="A557" s="459">
        <f t="shared" si="27"/>
        <v>552</v>
      </c>
      <c r="B557" s="508" t="s">
        <v>1247</v>
      </c>
      <c r="C557" s="503" t="s">
        <v>1248</v>
      </c>
      <c r="D557" s="504" t="s">
        <v>1169</v>
      </c>
      <c r="E557" s="505">
        <v>20</v>
      </c>
      <c r="F557" s="505">
        <v>20</v>
      </c>
      <c r="G557" s="505">
        <v>20</v>
      </c>
      <c r="H557" s="505">
        <v>20</v>
      </c>
      <c r="I557" s="505">
        <v>5</v>
      </c>
      <c r="J557" s="384">
        <f t="shared" si="26"/>
        <v>85</v>
      </c>
      <c r="K557" s="378" t="str">
        <f t="shared" si="25"/>
        <v>Tốt</v>
      </c>
      <c r="L557" s="378" t="s">
        <v>1170</v>
      </c>
      <c r="M557" s="506" t="s">
        <v>1171</v>
      </c>
      <c r="N557" s="506" t="s">
        <v>1172</v>
      </c>
      <c r="O557" s="524"/>
    </row>
    <row r="558" spans="1:17" s="507" customFormat="1" ht="15" customHeight="1">
      <c r="A558" s="459">
        <f t="shared" si="27"/>
        <v>553</v>
      </c>
      <c r="B558" s="508" t="s">
        <v>1249</v>
      </c>
      <c r="C558" s="503" t="s">
        <v>1250</v>
      </c>
      <c r="D558" s="504" t="s">
        <v>1169</v>
      </c>
      <c r="E558" s="505">
        <v>18</v>
      </c>
      <c r="F558" s="505">
        <v>20</v>
      </c>
      <c r="G558" s="505">
        <v>20</v>
      </c>
      <c r="H558" s="505">
        <v>20</v>
      </c>
      <c r="I558" s="505">
        <v>2</v>
      </c>
      <c r="J558" s="384">
        <f t="shared" si="26"/>
        <v>80</v>
      </c>
      <c r="K558" s="378" t="str">
        <f t="shared" si="25"/>
        <v>Tốt</v>
      </c>
      <c r="L558" s="506" t="s">
        <v>1170</v>
      </c>
      <c r="M558" s="506" t="s">
        <v>1171</v>
      </c>
      <c r="N558" s="506" t="s">
        <v>1172</v>
      </c>
      <c r="O558" s="524"/>
    </row>
    <row r="559" spans="1:17" s="507" customFormat="1" ht="15" customHeight="1">
      <c r="A559" s="459">
        <f t="shared" si="27"/>
        <v>554</v>
      </c>
      <c r="B559" s="508" t="s">
        <v>1251</v>
      </c>
      <c r="C559" s="503" t="s">
        <v>1252</v>
      </c>
      <c r="D559" s="504" t="s">
        <v>1169</v>
      </c>
      <c r="E559" s="505">
        <v>18</v>
      </c>
      <c r="F559" s="505">
        <v>20</v>
      </c>
      <c r="G559" s="505">
        <v>20</v>
      </c>
      <c r="H559" s="505">
        <v>20</v>
      </c>
      <c r="I559" s="505">
        <v>2</v>
      </c>
      <c r="J559" s="384">
        <f t="shared" si="26"/>
        <v>80</v>
      </c>
      <c r="K559" s="378" t="str">
        <f t="shared" si="25"/>
        <v>Tốt</v>
      </c>
      <c r="L559" s="378" t="s">
        <v>1170</v>
      </c>
      <c r="M559" s="506" t="s">
        <v>1171</v>
      </c>
      <c r="N559" s="506" t="s">
        <v>1172</v>
      </c>
      <c r="O559" s="524"/>
    </row>
    <row r="560" spans="1:17" s="507" customFormat="1" ht="15" customHeight="1">
      <c r="A560" s="459">
        <f t="shared" si="27"/>
        <v>555</v>
      </c>
      <c r="B560" s="509" t="s">
        <v>1253</v>
      </c>
      <c r="C560" s="503" t="s">
        <v>1254</v>
      </c>
      <c r="D560" s="201" t="s">
        <v>1255</v>
      </c>
      <c r="E560" s="505">
        <v>15</v>
      </c>
      <c r="F560" s="505">
        <v>20</v>
      </c>
      <c r="G560" s="505">
        <v>20</v>
      </c>
      <c r="H560" s="505">
        <v>20</v>
      </c>
      <c r="I560" s="505">
        <v>2</v>
      </c>
      <c r="J560" s="384">
        <f t="shared" si="26"/>
        <v>77</v>
      </c>
      <c r="K560" s="378" t="str">
        <f t="shared" si="25"/>
        <v>Khá</v>
      </c>
      <c r="L560" s="506" t="s">
        <v>1170</v>
      </c>
      <c r="M560" s="506" t="s">
        <v>1171</v>
      </c>
      <c r="N560" s="506" t="s">
        <v>1172</v>
      </c>
      <c r="O560" s="524"/>
    </row>
    <row r="561" spans="1:17" s="507" customFormat="1" ht="15" customHeight="1">
      <c r="A561" s="459">
        <f t="shared" si="27"/>
        <v>556</v>
      </c>
      <c r="B561" s="474" t="s">
        <v>1256</v>
      </c>
      <c r="C561" s="503" t="s">
        <v>1257</v>
      </c>
      <c r="D561" s="384" t="s">
        <v>1258</v>
      </c>
      <c r="E561" s="511">
        <v>20</v>
      </c>
      <c r="F561" s="511">
        <v>20</v>
      </c>
      <c r="G561" s="511">
        <v>20</v>
      </c>
      <c r="H561" s="511">
        <v>20</v>
      </c>
      <c r="I561" s="511">
        <v>2</v>
      </c>
      <c r="J561" s="384">
        <f t="shared" si="26"/>
        <v>82</v>
      </c>
      <c r="K561" s="378" t="str">
        <f t="shared" si="25"/>
        <v>Tốt</v>
      </c>
      <c r="L561" s="384" t="s">
        <v>1259</v>
      </c>
      <c r="M561" s="384" t="s">
        <v>1260</v>
      </c>
      <c r="N561" s="506" t="s">
        <v>1172</v>
      </c>
      <c r="O561" s="501"/>
    </row>
    <row r="562" spans="1:17" s="507" customFormat="1" ht="15" customHeight="1">
      <c r="A562" s="459">
        <f t="shared" si="27"/>
        <v>557</v>
      </c>
      <c r="B562" s="474" t="s">
        <v>1261</v>
      </c>
      <c r="C562" s="503" t="s">
        <v>1262</v>
      </c>
      <c r="D562" s="384" t="s">
        <v>1258</v>
      </c>
      <c r="E562" s="511">
        <v>20</v>
      </c>
      <c r="F562" s="511">
        <v>23</v>
      </c>
      <c r="G562" s="511">
        <v>20</v>
      </c>
      <c r="H562" s="511">
        <v>18</v>
      </c>
      <c r="I562" s="511">
        <v>10</v>
      </c>
      <c r="J562" s="384">
        <f t="shared" si="26"/>
        <v>91</v>
      </c>
      <c r="K562" s="378" t="str">
        <f t="shared" si="25"/>
        <v>Xuất sắc</v>
      </c>
      <c r="L562" s="384" t="s">
        <v>1259</v>
      </c>
      <c r="M562" s="384" t="s">
        <v>1260</v>
      </c>
      <c r="N562" s="506" t="s">
        <v>1172</v>
      </c>
      <c r="O562" s="501"/>
    </row>
    <row r="563" spans="1:17" s="507" customFormat="1" ht="15" customHeight="1">
      <c r="A563" s="459">
        <f t="shared" si="27"/>
        <v>558</v>
      </c>
      <c r="B563" s="474" t="s">
        <v>1263</v>
      </c>
      <c r="C563" s="503" t="s">
        <v>1264</v>
      </c>
      <c r="D563" s="384" t="s">
        <v>1258</v>
      </c>
      <c r="E563" s="511">
        <v>20</v>
      </c>
      <c r="F563" s="511">
        <v>25</v>
      </c>
      <c r="G563" s="511">
        <v>20</v>
      </c>
      <c r="H563" s="511">
        <v>20</v>
      </c>
      <c r="I563" s="511">
        <v>2</v>
      </c>
      <c r="J563" s="384">
        <f t="shared" si="26"/>
        <v>87</v>
      </c>
      <c r="K563" s="378" t="str">
        <f t="shared" si="25"/>
        <v>Tốt</v>
      </c>
      <c r="L563" s="384" t="s">
        <v>1259</v>
      </c>
      <c r="M563" s="384" t="s">
        <v>1260</v>
      </c>
      <c r="N563" s="506" t="s">
        <v>1172</v>
      </c>
      <c r="O563" s="501"/>
    </row>
    <row r="564" spans="1:17" s="507" customFormat="1" ht="15" customHeight="1">
      <c r="A564" s="459">
        <f t="shared" si="27"/>
        <v>559</v>
      </c>
      <c r="B564" s="474" t="s">
        <v>1265</v>
      </c>
      <c r="C564" s="503" t="s">
        <v>1266</v>
      </c>
      <c r="D564" s="384" t="s">
        <v>1258</v>
      </c>
      <c r="E564" s="511">
        <v>20</v>
      </c>
      <c r="F564" s="511">
        <v>20</v>
      </c>
      <c r="G564" s="511">
        <v>20</v>
      </c>
      <c r="H564" s="511">
        <v>20</v>
      </c>
      <c r="I564" s="511">
        <v>2</v>
      </c>
      <c r="J564" s="384">
        <f t="shared" si="26"/>
        <v>82</v>
      </c>
      <c r="K564" s="378" t="str">
        <f t="shared" si="25"/>
        <v>Tốt</v>
      </c>
      <c r="L564" s="384" t="s">
        <v>1259</v>
      </c>
      <c r="M564" s="384" t="s">
        <v>1260</v>
      </c>
      <c r="N564" s="506" t="s">
        <v>1172</v>
      </c>
      <c r="O564" s="501"/>
    </row>
    <row r="565" spans="1:17" s="507" customFormat="1" ht="15" customHeight="1">
      <c r="A565" s="459">
        <f t="shared" si="27"/>
        <v>560</v>
      </c>
      <c r="B565" s="474" t="s">
        <v>1267</v>
      </c>
      <c r="C565" s="503" t="s">
        <v>1268</v>
      </c>
      <c r="D565" s="384" t="s">
        <v>1258</v>
      </c>
      <c r="E565" s="511">
        <v>20</v>
      </c>
      <c r="F565" s="511">
        <v>20</v>
      </c>
      <c r="G565" s="511">
        <v>20</v>
      </c>
      <c r="H565" s="511">
        <v>20</v>
      </c>
      <c r="I565" s="511">
        <v>8</v>
      </c>
      <c r="J565" s="384">
        <f t="shared" si="26"/>
        <v>88</v>
      </c>
      <c r="K565" s="378" t="str">
        <f t="shared" si="25"/>
        <v>Tốt</v>
      </c>
      <c r="L565" s="384" t="s">
        <v>1259</v>
      </c>
      <c r="M565" s="384" t="s">
        <v>1260</v>
      </c>
      <c r="N565" s="506" t="s">
        <v>1172</v>
      </c>
      <c r="O565" s="501"/>
    </row>
    <row r="566" spans="1:17" s="507" customFormat="1" ht="15" customHeight="1">
      <c r="A566" s="459">
        <f t="shared" si="27"/>
        <v>561</v>
      </c>
      <c r="B566" s="474" t="s">
        <v>1269</v>
      </c>
      <c r="C566" s="503" t="s">
        <v>1270</v>
      </c>
      <c r="D566" s="384" t="s">
        <v>1258</v>
      </c>
      <c r="E566" s="511">
        <v>20</v>
      </c>
      <c r="F566" s="511">
        <v>20</v>
      </c>
      <c r="G566" s="511">
        <v>20</v>
      </c>
      <c r="H566" s="511">
        <v>20</v>
      </c>
      <c r="I566" s="511">
        <v>2</v>
      </c>
      <c r="J566" s="384">
        <f t="shared" si="26"/>
        <v>82</v>
      </c>
      <c r="K566" s="378" t="str">
        <f t="shared" si="25"/>
        <v>Tốt</v>
      </c>
      <c r="L566" s="384" t="s">
        <v>1259</v>
      </c>
      <c r="M566" s="384" t="s">
        <v>1260</v>
      </c>
      <c r="N566" s="506" t="s">
        <v>1172</v>
      </c>
      <c r="O566" s="501"/>
    </row>
    <row r="567" spans="1:17" s="507" customFormat="1" ht="15" customHeight="1">
      <c r="A567" s="459">
        <f t="shared" si="27"/>
        <v>562</v>
      </c>
      <c r="B567" s="474" t="s">
        <v>1271</v>
      </c>
      <c r="C567" s="503" t="s">
        <v>1272</v>
      </c>
      <c r="D567" s="384" t="s">
        <v>1258</v>
      </c>
      <c r="E567" s="511">
        <v>20</v>
      </c>
      <c r="F567" s="511">
        <v>25</v>
      </c>
      <c r="G567" s="511">
        <v>20</v>
      </c>
      <c r="H567" s="511">
        <v>18</v>
      </c>
      <c r="I567" s="511">
        <v>2</v>
      </c>
      <c r="J567" s="384">
        <f t="shared" si="26"/>
        <v>85</v>
      </c>
      <c r="K567" s="378" t="str">
        <f t="shared" si="25"/>
        <v>Tốt</v>
      </c>
      <c r="L567" s="384" t="s">
        <v>1259</v>
      </c>
      <c r="M567" s="384" t="s">
        <v>1260</v>
      </c>
      <c r="N567" s="506" t="s">
        <v>1172</v>
      </c>
      <c r="O567" s="501"/>
    </row>
    <row r="568" spans="1:17" s="507" customFormat="1" ht="15" customHeight="1">
      <c r="A568" s="459">
        <f t="shared" si="27"/>
        <v>563</v>
      </c>
      <c r="B568" s="474" t="s">
        <v>1273</v>
      </c>
      <c r="C568" s="503" t="s">
        <v>1274</v>
      </c>
      <c r="D568" s="384" t="s">
        <v>1258</v>
      </c>
      <c r="E568" s="511">
        <v>20</v>
      </c>
      <c r="F568" s="511">
        <v>20</v>
      </c>
      <c r="G568" s="511">
        <v>20</v>
      </c>
      <c r="H568" s="511">
        <v>20</v>
      </c>
      <c r="I568" s="511">
        <v>2</v>
      </c>
      <c r="J568" s="384">
        <f t="shared" si="26"/>
        <v>82</v>
      </c>
      <c r="K568" s="378" t="str">
        <f t="shared" si="25"/>
        <v>Tốt</v>
      </c>
      <c r="L568" s="384" t="s">
        <v>1259</v>
      </c>
      <c r="M568" s="384" t="s">
        <v>1260</v>
      </c>
      <c r="N568" s="506" t="s">
        <v>1172</v>
      </c>
      <c r="O568" s="501"/>
    </row>
    <row r="569" spans="1:17" s="507" customFormat="1" ht="15" customHeight="1">
      <c r="A569" s="459">
        <f t="shared" si="27"/>
        <v>564</v>
      </c>
      <c r="B569" s="474" t="s">
        <v>1275</v>
      </c>
      <c r="C569" s="503" t="s">
        <v>1276</v>
      </c>
      <c r="D569" s="384" t="s">
        <v>1258</v>
      </c>
      <c r="E569" s="511">
        <v>20</v>
      </c>
      <c r="F569" s="511">
        <v>18</v>
      </c>
      <c r="G569" s="511">
        <v>20</v>
      </c>
      <c r="H569" s="511">
        <v>20</v>
      </c>
      <c r="I569" s="511">
        <v>0</v>
      </c>
      <c r="J569" s="384">
        <f t="shared" si="26"/>
        <v>78</v>
      </c>
      <c r="K569" s="378" t="str">
        <f t="shared" si="25"/>
        <v>Khá</v>
      </c>
      <c r="L569" s="384" t="s">
        <v>1259</v>
      </c>
      <c r="M569" s="384" t="s">
        <v>1260</v>
      </c>
      <c r="N569" s="506" t="s">
        <v>1172</v>
      </c>
      <c r="O569" s="501" t="s">
        <v>267</v>
      </c>
      <c r="Q569" s="459" t="s">
        <v>7</v>
      </c>
    </row>
    <row r="570" spans="1:17" s="507" customFormat="1" ht="15" customHeight="1">
      <c r="A570" s="459">
        <f t="shared" si="27"/>
        <v>565</v>
      </c>
      <c r="B570" s="474" t="s">
        <v>1277</v>
      </c>
      <c r="C570" s="503" t="s">
        <v>1278</v>
      </c>
      <c r="D570" s="384" t="s">
        <v>1258</v>
      </c>
      <c r="E570" s="511">
        <v>20</v>
      </c>
      <c r="F570" s="511">
        <v>17</v>
      </c>
      <c r="G570" s="511">
        <v>20</v>
      </c>
      <c r="H570" s="511">
        <v>20</v>
      </c>
      <c r="I570" s="511">
        <v>2</v>
      </c>
      <c r="J570" s="384">
        <f t="shared" si="26"/>
        <v>79</v>
      </c>
      <c r="K570" s="378" t="str">
        <f t="shared" si="25"/>
        <v>Khá</v>
      </c>
      <c r="L570" s="384" t="s">
        <v>1259</v>
      </c>
      <c r="M570" s="384" t="s">
        <v>1260</v>
      </c>
      <c r="N570" s="506" t="s">
        <v>1172</v>
      </c>
      <c r="O570" s="501" t="s">
        <v>267</v>
      </c>
      <c r="Q570" s="459" t="s">
        <v>7</v>
      </c>
    </row>
    <row r="571" spans="1:17" s="507" customFormat="1" ht="15" customHeight="1">
      <c r="A571" s="459">
        <f t="shared" si="27"/>
        <v>566</v>
      </c>
      <c r="B571" s="474" t="s">
        <v>1279</v>
      </c>
      <c r="C571" s="503" t="s">
        <v>1280</v>
      </c>
      <c r="D571" s="384" t="s">
        <v>1258</v>
      </c>
      <c r="E571" s="511">
        <v>20</v>
      </c>
      <c r="F571" s="511">
        <v>20</v>
      </c>
      <c r="G571" s="511">
        <v>20</v>
      </c>
      <c r="H571" s="511">
        <v>20</v>
      </c>
      <c r="I571" s="511">
        <v>2</v>
      </c>
      <c r="J571" s="384">
        <f t="shared" si="26"/>
        <v>82</v>
      </c>
      <c r="K571" s="378" t="str">
        <f t="shared" si="25"/>
        <v>Tốt</v>
      </c>
      <c r="L571" s="384" t="s">
        <v>1259</v>
      </c>
      <c r="M571" s="384" t="s">
        <v>1260</v>
      </c>
      <c r="N571" s="506" t="s">
        <v>1172</v>
      </c>
      <c r="O571" s="501"/>
    </row>
    <row r="572" spans="1:17" s="507" customFormat="1" ht="15" customHeight="1">
      <c r="A572" s="459">
        <f t="shared" si="27"/>
        <v>567</v>
      </c>
      <c r="B572" s="474" t="s">
        <v>1281</v>
      </c>
      <c r="C572" s="503" t="s">
        <v>1282</v>
      </c>
      <c r="D572" s="384" t="s">
        <v>1258</v>
      </c>
      <c r="E572" s="511">
        <v>20</v>
      </c>
      <c r="F572" s="511">
        <v>17</v>
      </c>
      <c r="G572" s="511">
        <v>18</v>
      </c>
      <c r="H572" s="511">
        <v>20</v>
      </c>
      <c r="I572" s="511">
        <v>2</v>
      </c>
      <c r="J572" s="384">
        <f t="shared" si="26"/>
        <v>77</v>
      </c>
      <c r="K572" s="378" t="str">
        <f t="shared" si="25"/>
        <v>Khá</v>
      </c>
      <c r="L572" s="384" t="s">
        <v>1259</v>
      </c>
      <c r="M572" s="384" t="s">
        <v>1260</v>
      </c>
      <c r="N572" s="506" t="s">
        <v>1172</v>
      </c>
      <c r="O572" s="501" t="s">
        <v>267</v>
      </c>
      <c r="Q572" s="459" t="s">
        <v>7</v>
      </c>
    </row>
    <row r="573" spans="1:17" s="507" customFormat="1" ht="15" customHeight="1">
      <c r="A573" s="459">
        <f t="shared" si="27"/>
        <v>568</v>
      </c>
      <c r="B573" s="474" t="s">
        <v>1283</v>
      </c>
      <c r="C573" s="503" t="s">
        <v>1284</v>
      </c>
      <c r="D573" s="384" t="s">
        <v>1258</v>
      </c>
      <c r="E573" s="511">
        <v>20</v>
      </c>
      <c r="F573" s="511">
        <v>12</v>
      </c>
      <c r="G573" s="511">
        <v>14</v>
      </c>
      <c r="H573" s="511">
        <v>18</v>
      </c>
      <c r="I573" s="511">
        <v>2</v>
      </c>
      <c r="J573" s="384">
        <f t="shared" si="26"/>
        <v>66</v>
      </c>
      <c r="K573" s="378" t="str">
        <f t="shared" si="25"/>
        <v>Khá</v>
      </c>
      <c r="L573" s="384" t="s">
        <v>1259</v>
      </c>
      <c r="M573" s="384" t="s">
        <v>1260</v>
      </c>
      <c r="N573" s="506" t="s">
        <v>1172</v>
      </c>
      <c r="O573" s="501"/>
    </row>
    <row r="574" spans="1:17" s="507" customFormat="1" ht="15" customHeight="1">
      <c r="A574" s="459">
        <f t="shared" si="27"/>
        <v>569</v>
      </c>
      <c r="B574" s="474" t="s">
        <v>1285</v>
      </c>
      <c r="C574" s="503" t="s">
        <v>1286</v>
      </c>
      <c r="D574" s="384" t="s">
        <v>1258</v>
      </c>
      <c r="E574" s="511">
        <v>20</v>
      </c>
      <c r="F574" s="511">
        <v>20</v>
      </c>
      <c r="G574" s="511">
        <v>20</v>
      </c>
      <c r="H574" s="511">
        <v>20</v>
      </c>
      <c r="I574" s="511">
        <v>2</v>
      </c>
      <c r="J574" s="384">
        <f t="shared" si="26"/>
        <v>82</v>
      </c>
      <c r="K574" s="378" t="str">
        <f t="shared" si="25"/>
        <v>Tốt</v>
      </c>
      <c r="L574" s="384" t="s">
        <v>1259</v>
      </c>
      <c r="M574" s="384" t="s">
        <v>1260</v>
      </c>
      <c r="N574" s="506" t="s">
        <v>1172</v>
      </c>
      <c r="O574" s="501"/>
    </row>
    <row r="575" spans="1:17" s="507" customFormat="1" ht="15" customHeight="1">
      <c r="A575" s="459">
        <f t="shared" si="27"/>
        <v>570</v>
      </c>
      <c r="B575" s="474" t="s">
        <v>1287</v>
      </c>
      <c r="C575" s="503" t="s">
        <v>1288</v>
      </c>
      <c r="D575" s="384" t="s">
        <v>1258</v>
      </c>
      <c r="E575" s="511">
        <v>20</v>
      </c>
      <c r="F575" s="511">
        <v>12</v>
      </c>
      <c r="G575" s="511">
        <v>16</v>
      </c>
      <c r="H575" s="511">
        <v>20</v>
      </c>
      <c r="I575" s="511">
        <v>2</v>
      </c>
      <c r="J575" s="384">
        <f t="shared" si="26"/>
        <v>70</v>
      </c>
      <c r="K575" s="378" t="str">
        <f t="shared" si="25"/>
        <v>Khá</v>
      </c>
      <c r="L575" s="384" t="s">
        <v>1259</v>
      </c>
      <c r="M575" s="384" t="s">
        <v>1260</v>
      </c>
      <c r="N575" s="506" t="s">
        <v>1172</v>
      </c>
      <c r="O575" s="501"/>
    </row>
    <row r="576" spans="1:17" s="507" customFormat="1" ht="15" customHeight="1">
      <c r="A576" s="459">
        <f t="shared" si="27"/>
        <v>571</v>
      </c>
      <c r="B576" s="474" t="s">
        <v>1289</v>
      </c>
      <c r="C576" s="503" t="s">
        <v>1290</v>
      </c>
      <c r="D576" s="384" t="s">
        <v>1258</v>
      </c>
      <c r="E576" s="511">
        <v>20</v>
      </c>
      <c r="F576" s="511">
        <v>20</v>
      </c>
      <c r="G576" s="511">
        <v>20</v>
      </c>
      <c r="H576" s="511">
        <v>20</v>
      </c>
      <c r="I576" s="511">
        <v>2</v>
      </c>
      <c r="J576" s="384">
        <f t="shared" si="26"/>
        <v>82</v>
      </c>
      <c r="K576" s="378" t="str">
        <f t="shared" si="25"/>
        <v>Tốt</v>
      </c>
      <c r="L576" s="384" t="s">
        <v>1259</v>
      </c>
      <c r="M576" s="384" t="s">
        <v>1260</v>
      </c>
      <c r="N576" s="506" t="s">
        <v>1172</v>
      </c>
      <c r="O576" s="501"/>
    </row>
    <row r="577" spans="1:17" s="507" customFormat="1" ht="15" customHeight="1">
      <c r="A577" s="459">
        <f t="shared" si="27"/>
        <v>572</v>
      </c>
      <c r="B577" s="474" t="s">
        <v>1291</v>
      </c>
      <c r="C577" s="503" t="s">
        <v>1292</v>
      </c>
      <c r="D577" s="384" t="s">
        <v>1258</v>
      </c>
      <c r="E577" s="392">
        <v>16</v>
      </c>
      <c r="F577" s="384">
        <v>15</v>
      </c>
      <c r="G577" s="384">
        <v>18</v>
      </c>
      <c r="H577" s="384">
        <v>15</v>
      </c>
      <c r="I577" s="384">
        <v>0</v>
      </c>
      <c r="J577" s="384">
        <f t="shared" si="26"/>
        <v>64</v>
      </c>
      <c r="K577" s="378" t="str">
        <f t="shared" si="25"/>
        <v>Trung bình</v>
      </c>
      <c r="L577" s="384" t="s">
        <v>1259</v>
      </c>
      <c r="M577" s="384" t="s">
        <v>1260</v>
      </c>
      <c r="N577" s="506" t="s">
        <v>1172</v>
      </c>
      <c r="O577" s="501" t="s">
        <v>435</v>
      </c>
      <c r="Q577" s="470" t="s">
        <v>7</v>
      </c>
    </row>
    <row r="578" spans="1:17" s="507" customFormat="1" ht="15" customHeight="1">
      <c r="A578" s="459">
        <f t="shared" si="27"/>
        <v>573</v>
      </c>
      <c r="B578" s="474" t="s">
        <v>1293</v>
      </c>
      <c r="C578" s="503" t="s">
        <v>1294</v>
      </c>
      <c r="D578" s="384" t="s">
        <v>1258</v>
      </c>
      <c r="E578" s="511">
        <v>20</v>
      </c>
      <c r="F578" s="511">
        <v>18</v>
      </c>
      <c r="G578" s="511">
        <v>20</v>
      </c>
      <c r="H578" s="511">
        <v>18</v>
      </c>
      <c r="I578" s="511">
        <v>2</v>
      </c>
      <c r="J578" s="384">
        <f t="shared" si="26"/>
        <v>78</v>
      </c>
      <c r="K578" s="378" t="str">
        <f t="shared" si="25"/>
        <v>Khá</v>
      </c>
      <c r="L578" s="384" t="s">
        <v>1259</v>
      </c>
      <c r="M578" s="384" t="s">
        <v>1260</v>
      </c>
      <c r="N578" s="506" t="s">
        <v>1172</v>
      </c>
      <c r="O578" s="501" t="s">
        <v>267</v>
      </c>
      <c r="Q578" s="459" t="s">
        <v>7</v>
      </c>
    </row>
    <row r="579" spans="1:17" s="507" customFormat="1" ht="15" customHeight="1">
      <c r="A579" s="459">
        <f t="shared" si="27"/>
        <v>574</v>
      </c>
      <c r="B579" s="474" t="s">
        <v>1295</v>
      </c>
      <c r="C579" s="503" t="s">
        <v>1296</v>
      </c>
      <c r="D579" s="384" t="s">
        <v>1258</v>
      </c>
      <c r="E579" s="392">
        <v>17</v>
      </c>
      <c r="F579" s="384">
        <v>15</v>
      </c>
      <c r="G579" s="384">
        <v>15</v>
      </c>
      <c r="H579" s="384">
        <v>17</v>
      </c>
      <c r="I579" s="384">
        <v>0</v>
      </c>
      <c r="J579" s="384">
        <f t="shared" si="26"/>
        <v>64</v>
      </c>
      <c r="K579" s="378" t="str">
        <f t="shared" si="25"/>
        <v>Trung bình</v>
      </c>
      <c r="L579" s="384" t="s">
        <v>1259</v>
      </c>
      <c r="M579" s="384" t="s">
        <v>1260</v>
      </c>
      <c r="N579" s="506" t="s">
        <v>1172</v>
      </c>
      <c r="O579" s="501" t="s">
        <v>435</v>
      </c>
      <c r="Q579" s="470" t="s">
        <v>7</v>
      </c>
    </row>
    <row r="580" spans="1:17" s="507" customFormat="1" ht="15" customHeight="1">
      <c r="A580" s="459">
        <f t="shared" si="27"/>
        <v>575</v>
      </c>
      <c r="B580" s="474" t="s">
        <v>1297</v>
      </c>
      <c r="C580" s="503" t="s">
        <v>1298</v>
      </c>
      <c r="D580" s="384" t="s">
        <v>1258</v>
      </c>
      <c r="E580" s="511">
        <v>20</v>
      </c>
      <c r="F580" s="511">
        <v>18</v>
      </c>
      <c r="G580" s="511">
        <v>20</v>
      </c>
      <c r="H580" s="511">
        <v>18</v>
      </c>
      <c r="I580" s="511">
        <v>2</v>
      </c>
      <c r="J580" s="384">
        <f t="shared" si="26"/>
        <v>78</v>
      </c>
      <c r="K580" s="378" t="str">
        <f t="shared" si="25"/>
        <v>Khá</v>
      </c>
      <c r="L580" s="384" t="s">
        <v>1259</v>
      </c>
      <c r="M580" s="384" t="s">
        <v>1260</v>
      </c>
      <c r="N580" s="506" t="s">
        <v>1172</v>
      </c>
      <c r="O580" s="501" t="s">
        <v>267</v>
      </c>
      <c r="Q580" s="459" t="s">
        <v>7</v>
      </c>
    </row>
    <row r="581" spans="1:17" s="507" customFormat="1" ht="15" customHeight="1">
      <c r="A581" s="459">
        <f t="shared" si="27"/>
        <v>576</v>
      </c>
      <c r="B581" s="474" t="s">
        <v>1299</v>
      </c>
      <c r="C581" s="503" t="s">
        <v>1300</v>
      </c>
      <c r="D581" s="384" t="s">
        <v>1258</v>
      </c>
      <c r="E581" s="511">
        <v>20</v>
      </c>
      <c r="F581" s="511">
        <v>18</v>
      </c>
      <c r="G581" s="511">
        <v>20</v>
      </c>
      <c r="H581" s="511">
        <v>20</v>
      </c>
      <c r="I581" s="511">
        <v>2</v>
      </c>
      <c r="J581" s="384">
        <f t="shared" si="26"/>
        <v>80</v>
      </c>
      <c r="K581" s="378" t="str">
        <f t="shared" si="25"/>
        <v>Tốt</v>
      </c>
      <c r="L581" s="384" t="s">
        <v>1259</v>
      </c>
      <c r="M581" s="384" t="s">
        <v>1260</v>
      </c>
      <c r="N581" s="506" t="s">
        <v>1172</v>
      </c>
      <c r="O581" s="501" t="s">
        <v>267</v>
      </c>
      <c r="Q581" s="459" t="s">
        <v>7</v>
      </c>
    </row>
    <row r="582" spans="1:17" s="507" customFormat="1" ht="15" customHeight="1">
      <c r="A582" s="459">
        <f t="shared" si="27"/>
        <v>577</v>
      </c>
      <c r="B582" s="474" t="s">
        <v>1301</v>
      </c>
      <c r="C582" s="503" t="s">
        <v>1302</v>
      </c>
      <c r="D582" s="384" t="s">
        <v>1258</v>
      </c>
      <c r="E582" s="511">
        <v>20</v>
      </c>
      <c r="F582" s="511">
        <v>20</v>
      </c>
      <c r="G582" s="511">
        <v>20</v>
      </c>
      <c r="H582" s="511">
        <v>18</v>
      </c>
      <c r="I582" s="511">
        <v>2</v>
      </c>
      <c r="J582" s="384">
        <f t="shared" si="26"/>
        <v>80</v>
      </c>
      <c r="K582" s="378" t="str">
        <f t="shared" ref="K582:K644" si="28">IF(J582&gt;=90,"Xuất sắc",IF(J582&gt;=80,"Tốt",IF(J582&gt;=65,"Khá",IF(J582&gt;=50,"Trung bình",IF(J582&gt;=35,"Yếu", "Kém")))))</f>
        <v>Tốt</v>
      </c>
      <c r="L582" s="384" t="s">
        <v>1259</v>
      </c>
      <c r="M582" s="384" t="s">
        <v>1260</v>
      </c>
      <c r="N582" s="506" t="s">
        <v>1172</v>
      </c>
      <c r="O582" s="501"/>
    </row>
    <row r="583" spans="1:17" s="507" customFormat="1" ht="15" customHeight="1">
      <c r="A583" s="459">
        <f t="shared" si="27"/>
        <v>578</v>
      </c>
      <c r="B583" s="474" t="s">
        <v>1303</v>
      </c>
      <c r="C583" s="503" t="s">
        <v>1304</v>
      </c>
      <c r="D583" s="384" t="s">
        <v>1258</v>
      </c>
      <c r="E583" s="511">
        <v>20</v>
      </c>
      <c r="F583" s="511">
        <v>23</v>
      </c>
      <c r="G583" s="511">
        <v>20</v>
      </c>
      <c r="H583" s="511">
        <v>18</v>
      </c>
      <c r="I583" s="511">
        <v>10</v>
      </c>
      <c r="J583" s="384">
        <f t="shared" ref="J583:J645" si="29">SUM(E583:I583)</f>
        <v>91</v>
      </c>
      <c r="K583" s="378" t="str">
        <f t="shared" si="28"/>
        <v>Xuất sắc</v>
      </c>
      <c r="L583" s="384" t="s">
        <v>1259</v>
      </c>
      <c r="M583" s="384" t="s">
        <v>1260</v>
      </c>
      <c r="N583" s="506" t="s">
        <v>1172</v>
      </c>
      <c r="O583" s="501"/>
    </row>
    <row r="584" spans="1:17" s="507" customFormat="1" ht="15" customHeight="1">
      <c r="A584" s="459">
        <f t="shared" ref="A584:A647" si="30">+A583+1</f>
        <v>579</v>
      </c>
      <c r="B584" s="474" t="s">
        <v>1305</v>
      </c>
      <c r="C584" s="503" t="s">
        <v>1306</v>
      </c>
      <c r="D584" s="384" t="s">
        <v>1258</v>
      </c>
      <c r="E584" s="511">
        <v>20</v>
      </c>
      <c r="F584" s="511">
        <v>20</v>
      </c>
      <c r="G584" s="511">
        <v>20</v>
      </c>
      <c r="H584" s="511">
        <v>18</v>
      </c>
      <c r="I584" s="511">
        <v>2</v>
      </c>
      <c r="J584" s="384">
        <f t="shared" si="29"/>
        <v>80</v>
      </c>
      <c r="K584" s="378" t="str">
        <f t="shared" si="28"/>
        <v>Tốt</v>
      </c>
      <c r="L584" s="384" t="s">
        <v>1259</v>
      </c>
      <c r="M584" s="384" t="s">
        <v>1260</v>
      </c>
      <c r="N584" s="506" t="s">
        <v>1172</v>
      </c>
      <c r="O584" s="501"/>
    </row>
    <row r="585" spans="1:17" s="507" customFormat="1" ht="15" customHeight="1">
      <c r="A585" s="459">
        <f t="shared" si="30"/>
        <v>580</v>
      </c>
      <c r="B585" s="474" t="s">
        <v>1307</v>
      </c>
      <c r="C585" s="503" t="s">
        <v>1308</v>
      </c>
      <c r="D585" s="384" t="s">
        <v>1258</v>
      </c>
      <c r="E585" s="511">
        <v>20</v>
      </c>
      <c r="F585" s="511">
        <v>20</v>
      </c>
      <c r="G585" s="511">
        <v>20</v>
      </c>
      <c r="H585" s="511">
        <v>20</v>
      </c>
      <c r="I585" s="511">
        <v>2</v>
      </c>
      <c r="J585" s="384">
        <f t="shared" si="29"/>
        <v>82</v>
      </c>
      <c r="K585" s="378" t="str">
        <f t="shared" si="28"/>
        <v>Tốt</v>
      </c>
      <c r="L585" s="384" t="s">
        <v>1259</v>
      </c>
      <c r="M585" s="384" t="s">
        <v>1260</v>
      </c>
      <c r="N585" s="506" t="s">
        <v>1172</v>
      </c>
      <c r="O585" s="501"/>
    </row>
    <row r="586" spans="1:17" s="507" customFormat="1" ht="15" customHeight="1">
      <c r="A586" s="459">
        <f t="shared" si="30"/>
        <v>581</v>
      </c>
      <c r="B586" s="474" t="s">
        <v>1309</v>
      </c>
      <c r="C586" s="503" t="s">
        <v>1310</v>
      </c>
      <c r="D586" s="384" t="s">
        <v>1258</v>
      </c>
      <c r="E586" s="392">
        <v>17</v>
      </c>
      <c r="F586" s="384">
        <v>15</v>
      </c>
      <c r="G586" s="384">
        <v>15</v>
      </c>
      <c r="H586" s="384">
        <v>17</v>
      </c>
      <c r="I586" s="384">
        <v>0</v>
      </c>
      <c r="J586" s="384">
        <f t="shared" si="29"/>
        <v>64</v>
      </c>
      <c r="K586" s="378" t="str">
        <f t="shared" si="28"/>
        <v>Trung bình</v>
      </c>
      <c r="L586" s="384" t="s">
        <v>1259</v>
      </c>
      <c r="M586" s="384" t="s">
        <v>1260</v>
      </c>
      <c r="N586" s="506" t="s">
        <v>1172</v>
      </c>
      <c r="O586" s="501" t="s">
        <v>435</v>
      </c>
      <c r="Q586" s="470" t="s">
        <v>7</v>
      </c>
    </row>
    <row r="587" spans="1:17" s="507" customFormat="1" ht="15" customHeight="1">
      <c r="A587" s="459">
        <f t="shared" si="30"/>
        <v>582</v>
      </c>
      <c r="B587" s="474" t="s">
        <v>1311</v>
      </c>
      <c r="C587" s="503" t="s">
        <v>1312</v>
      </c>
      <c r="D587" s="384" t="s">
        <v>1258</v>
      </c>
      <c r="E587" s="511">
        <v>20</v>
      </c>
      <c r="F587" s="511">
        <v>20</v>
      </c>
      <c r="G587" s="511">
        <v>20</v>
      </c>
      <c r="H587" s="511">
        <v>18</v>
      </c>
      <c r="I587" s="511">
        <v>2</v>
      </c>
      <c r="J587" s="384">
        <f t="shared" si="29"/>
        <v>80</v>
      </c>
      <c r="K587" s="378" t="str">
        <f t="shared" si="28"/>
        <v>Tốt</v>
      </c>
      <c r="L587" s="384" t="s">
        <v>1259</v>
      </c>
      <c r="M587" s="384" t="s">
        <v>1260</v>
      </c>
      <c r="N587" s="506" t="s">
        <v>1172</v>
      </c>
      <c r="O587" s="501"/>
    </row>
    <row r="588" spans="1:17" s="507" customFormat="1" ht="15" customHeight="1">
      <c r="A588" s="459">
        <f t="shared" si="30"/>
        <v>583</v>
      </c>
      <c r="B588" s="474" t="s">
        <v>1313</v>
      </c>
      <c r="C588" s="503" t="s">
        <v>1314</v>
      </c>
      <c r="D588" s="384" t="s">
        <v>1258</v>
      </c>
      <c r="E588" s="511">
        <v>20</v>
      </c>
      <c r="F588" s="511">
        <v>18</v>
      </c>
      <c r="G588" s="511">
        <v>20</v>
      </c>
      <c r="H588" s="511">
        <v>20</v>
      </c>
      <c r="I588" s="511">
        <v>2</v>
      </c>
      <c r="J588" s="384">
        <f t="shared" si="29"/>
        <v>80</v>
      </c>
      <c r="K588" s="378" t="str">
        <f t="shared" si="28"/>
        <v>Tốt</v>
      </c>
      <c r="L588" s="384" t="s">
        <v>1259</v>
      </c>
      <c r="M588" s="384" t="s">
        <v>1260</v>
      </c>
      <c r="N588" s="506" t="s">
        <v>1172</v>
      </c>
      <c r="O588" s="501"/>
    </row>
    <row r="589" spans="1:17" s="507" customFormat="1" ht="15" customHeight="1">
      <c r="A589" s="459">
        <f t="shared" si="30"/>
        <v>584</v>
      </c>
      <c r="B589" s="474" t="s">
        <v>1315</v>
      </c>
      <c r="C589" s="503" t="s">
        <v>1316</v>
      </c>
      <c r="D589" s="384" t="s">
        <v>1258</v>
      </c>
      <c r="E589" s="511">
        <v>20</v>
      </c>
      <c r="F589" s="511">
        <v>20</v>
      </c>
      <c r="G589" s="511">
        <v>15</v>
      </c>
      <c r="H589" s="511">
        <v>18</v>
      </c>
      <c r="I589" s="511">
        <v>2</v>
      </c>
      <c r="J589" s="384">
        <f t="shared" si="29"/>
        <v>75</v>
      </c>
      <c r="K589" s="378" t="str">
        <f t="shared" si="28"/>
        <v>Khá</v>
      </c>
      <c r="L589" s="384" t="s">
        <v>1259</v>
      </c>
      <c r="M589" s="384" t="s">
        <v>1260</v>
      </c>
      <c r="N589" s="506" t="s">
        <v>1172</v>
      </c>
      <c r="O589" s="501" t="s">
        <v>435</v>
      </c>
    </row>
    <row r="590" spans="1:17" s="507" customFormat="1" ht="15" customHeight="1">
      <c r="A590" s="459">
        <f t="shared" si="30"/>
        <v>585</v>
      </c>
      <c r="B590" s="474" t="s">
        <v>1317</v>
      </c>
      <c r="C590" s="503" t="s">
        <v>1318</v>
      </c>
      <c r="D590" s="384" t="s">
        <v>1258</v>
      </c>
      <c r="E590" s="511">
        <v>20</v>
      </c>
      <c r="F590" s="511">
        <v>18</v>
      </c>
      <c r="G590" s="511">
        <v>20</v>
      </c>
      <c r="H590" s="511">
        <v>20</v>
      </c>
      <c r="I590" s="511">
        <v>2</v>
      </c>
      <c r="J590" s="384">
        <f t="shared" si="29"/>
        <v>80</v>
      </c>
      <c r="K590" s="378" t="str">
        <f t="shared" si="28"/>
        <v>Tốt</v>
      </c>
      <c r="L590" s="384" t="s">
        <v>1259</v>
      </c>
      <c r="M590" s="384" t="s">
        <v>1260</v>
      </c>
      <c r="N590" s="506" t="s">
        <v>1172</v>
      </c>
      <c r="O590" s="501"/>
    </row>
    <row r="591" spans="1:17" s="507" customFormat="1" ht="15" customHeight="1">
      <c r="A591" s="459">
        <f t="shared" si="30"/>
        <v>586</v>
      </c>
      <c r="B591" s="474" t="s">
        <v>1319</v>
      </c>
      <c r="C591" s="503" t="s">
        <v>1320</v>
      </c>
      <c r="D591" s="384" t="s">
        <v>1258</v>
      </c>
      <c r="E591" s="511">
        <v>20</v>
      </c>
      <c r="F591" s="511">
        <v>20</v>
      </c>
      <c r="G591" s="511">
        <v>20</v>
      </c>
      <c r="H591" s="511">
        <v>20</v>
      </c>
      <c r="I591" s="511">
        <v>2</v>
      </c>
      <c r="J591" s="384">
        <f t="shared" si="29"/>
        <v>82</v>
      </c>
      <c r="K591" s="378" t="str">
        <f t="shared" si="28"/>
        <v>Tốt</v>
      </c>
      <c r="L591" s="384" t="s">
        <v>1259</v>
      </c>
      <c r="M591" s="384" t="s">
        <v>1260</v>
      </c>
      <c r="N591" s="506" t="s">
        <v>1172</v>
      </c>
      <c r="O591" s="501"/>
    </row>
    <row r="592" spans="1:17" s="507" customFormat="1" ht="15" customHeight="1">
      <c r="A592" s="459">
        <f t="shared" si="30"/>
        <v>587</v>
      </c>
      <c r="B592" s="474" t="s">
        <v>1321</v>
      </c>
      <c r="C592" s="503" t="s">
        <v>1322</v>
      </c>
      <c r="D592" s="384" t="s">
        <v>1258</v>
      </c>
      <c r="E592" s="512">
        <v>20</v>
      </c>
      <c r="F592" s="512">
        <v>16</v>
      </c>
      <c r="G592" s="512">
        <v>17</v>
      </c>
      <c r="H592" s="512">
        <v>20</v>
      </c>
      <c r="I592" s="512">
        <v>2</v>
      </c>
      <c r="J592" s="384">
        <f t="shared" si="29"/>
        <v>75</v>
      </c>
      <c r="K592" s="378" t="str">
        <f t="shared" si="28"/>
        <v>Khá</v>
      </c>
      <c r="L592" s="384" t="s">
        <v>1259</v>
      </c>
      <c r="M592" s="384" t="s">
        <v>1260</v>
      </c>
      <c r="N592" s="506" t="s">
        <v>1172</v>
      </c>
      <c r="O592" s="501"/>
    </row>
    <row r="593" spans="1:17" s="507" customFormat="1" ht="15" customHeight="1">
      <c r="A593" s="459">
        <f t="shared" si="30"/>
        <v>588</v>
      </c>
      <c r="B593" s="474" t="s">
        <v>1323</v>
      </c>
      <c r="C593" s="503" t="s">
        <v>1324</v>
      </c>
      <c r="D593" s="384" t="s">
        <v>1258</v>
      </c>
      <c r="E593" s="511">
        <v>20</v>
      </c>
      <c r="F593" s="511">
        <v>18</v>
      </c>
      <c r="G593" s="511">
        <v>20</v>
      </c>
      <c r="H593" s="511">
        <v>20</v>
      </c>
      <c r="I593" s="511">
        <v>0</v>
      </c>
      <c r="J593" s="384">
        <f t="shared" si="29"/>
        <v>78</v>
      </c>
      <c r="K593" s="378" t="str">
        <f t="shared" si="28"/>
        <v>Khá</v>
      </c>
      <c r="L593" s="384" t="s">
        <v>1259</v>
      </c>
      <c r="M593" s="384" t="s">
        <v>1260</v>
      </c>
      <c r="N593" s="506" t="s">
        <v>1172</v>
      </c>
      <c r="O593" s="501" t="s">
        <v>267</v>
      </c>
      <c r="Q593" s="459" t="s">
        <v>7</v>
      </c>
    </row>
    <row r="594" spans="1:17" s="507" customFormat="1" ht="15" customHeight="1">
      <c r="A594" s="459">
        <f t="shared" si="30"/>
        <v>589</v>
      </c>
      <c r="B594" s="474" t="s">
        <v>1325</v>
      </c>
      <c r="C594" s="503" t="s">
        <v>1326</v>
      </c>
      <c r="D594" s="384" t="s">
        <v>1258</v>
      </c>
      <c r="E594" s="511">
        <v>20</v>
      </c>
      <c r="F594" s="511">
        <v>20</v>
      </c>
      <c r="G594" s="511">
        <v>20</v>
      </c>
      <c r="H594" s="511">
        <v>20</v>
      </c>
      <c r="I594" s="511">
        <v>2</v>
      </c>
      <c r="J594" s="384">
        <f t="shared" si="29"/>
        <v>82</v>
      </c>
      <c r="K594" s="378" t="str">
        <f t="shared" si="28"/>
        <v>Tốt</v>
      </c>
      <c r="L594" s="384" t="s">
        <v>1259</v>
      </c>
      <c r="M594" s="384" t="s">
        <v>1260</v>
      </c>
      <c r="N594" s="506" t="s">
        <v>1172</v>
      </c>
      <c r="O594" s="501"/>
    </row>
    <row r="595" spans="1:17" s="507" customFormat="1" ht="15" customHeight="1">
      <c r="A595" s="459">
        <f t="shared" si="30"/>
        <v>590</v>
      </c>
      <c r="B595" s="474" t="s">
        <v>1327</v>
      </c>
      <c r="C595" s="503" t="s">
        <v>1328</v>
      </c>
      <c r="D595" s="384" t="s">
        <v>1258</v>
      </c>
      <c r="E595" s="511">
        <v>20</v>
      </c>
      <c r="F595" s="511">
        <v>20</v>
      </c>
      <c r="G595" s="511">
        <v>20</v>
      </c>
      <c r="H595" s="511">
        <v>20</v>
      </c>
      <c r="I595" s="511">
        <v>2</v>
      </c>
      <c r="J595" s="384">
        <f t="shared" si="29"/>
        <v>82</v>
      </c>
      <c r="K595" s="378" t="str">
        <f t="shared" si="28"/>
        <v>Tốt</v>
      </c>
      <c r="L595" s="384" t="s">
        <v>1259</v>
      </c>
      <c r="M595" s="384" t="s">
        <v>1260</v>
      </c>
      <c r="N595" s="506" t="s">
        <v>1172</v>
      </c>
      <c r="O595" s="501"/>
    </row>
    <row r="596" spans="1:17" s="507" customFormat="1" ht="15" customHeight="1">
      <c r="A596" s="459">
        <f t="shared" si="30"/>
        <v>591</v>
      </c>
      <c r="B596" s="474" t="s">
        <v>1329</v>
      </c>
      <c r="C596" s="503" t="s">
        <v>1330</v>
      </c>
      <c r="D596" s="384" t="s">
        <v>1258</v>
      </c>
      <c r="E596" s="512">
        <v>20</v>
      </c>
      <c r="F596" s="512">
        <v>20</v>
      </c>
      <c r="G596" s="512">
        <v>16</v>
      </c>
      <c r="H596" s="512">
        <v>20</v>
      </c>
      <c r="I596" s="512">
        <v>2</v>
      </c>
      <c r="J596" s="384">
        <f t="shared" si="29"/>
        <v>78</v>
      </c>
      <c r="K596" s="378" t="str">
        <f t="shared" si="28"/>
        <v>Khá</v>
      </c>
      <c r="L596" s="384" t="s">
        <v>1259</v>
      </c>
      <c r="M596" s="384" t="s">
        <v>1260</v>
      </c>
      <c r="N596" s="506" t="s">
        <v>1172</v>
      </c>
      <c r="O596" s="501"/>
    </row>
    <row r="597" spans="1:17" s="507" customFormat="1" ht="15" customHeight="1">
      <c r="A597" s="459">
        <f t="shared" si="30"/>
        <v>592</v>
      </c>
      <c r="B597" s="474" t="s">
        <v>1331</v>
      </c>
      <c r="C597" s="503" t="s">
        <v>1332</v>
      </c>
      <c r="D597" s="384" t="s">
        <v>1258</v>
      </c>
      <c r="E597" s="511">
        <v>20</v>
      </c>
      <c r="F597" s="511">
        <v>20</v>
      </c>
      <c r="G597" s="511">
        <v>20</v>
      </c>
      <c r="H597" s="511">
        <v>20</v>
      </c>
      <c r="I597" s="511">
        <v>2</v>
      </c>
      <c r="J597" s="384">
        <f t="shared" si="29"/>
        <v>82</v>
      </c>
      <c r="K597" s="378" t="str">
        <f t="shared" si="28"/>
        <v>Tốt</v>
      </c>
      <c r="L597" s="384" t="s">
        <v>1259</v>
      </c>
      <c r="M597" s="384" t="s">
        <v>1260</v>
      </c>
      <c r="N597" s="506" t="s">
        <v>1172</v>
      </c>
      <c r="O597" s="501"/>
    </row>
    <row r="598" spans="1:17" s="507" customFormat="1" ht="15" customHeight="1">
      <c r="A598" s="459">
        <f t="shared" si="30"/>
        <v>593</v>
      </c>
      <c r="B598" s="474" t="s">
        <v>1333</v>
      </c>
      <c r="C598" s="503" t="s">
        <v>1334</v>
      </c>
      <c r="D598" s="384" t="s">
        <v>1258</v>
      </c>
      <c r="E598" s="511">
        <v>20</v>
      </c>
      <c r="F598" s="511">
        <v>18</v>
      </c>
      <c r="G598" s="511">
        <v>20</v>
      </c>
      <c r="H598" s="511">
        <v>20</v>
      </c>
      <c r="I598" s="511">
        <v>2</v>
      </c>
      <c r="J598" s="384">
        <f t="shared" si="29"/>
        <v>80</v>
      </c>
      <c r="K598" s="378" t="str">
        <f t="shared" si="28"/>
        <v>Tốt</v>
      </c>
      <c r="L598" s="384" t="s">
        <v>1259</v>
      </c>
      <c r="M598" s="384" t="s">
        <v>1260</v>
      </c>
      <c r="N598" s="506" t="s">
        <v>1172</v>
      </c>
      <c r="O598" s="501"/>
    </row>
    <row r="599" spans="1:17" s="507" customFormat="1" ht="15" customHeight="1">
      <c r="A599" s="459">
        <f t="shared" si="30"/>
        <v>594</v>
      </c>
      <c r="B599" s="474" t="s">
        <v>1335</v>
      </c>
      <c r="C599" s="503" t="s">
        <v>1336</v>
      </c>
      <c r="D599" s="384" t="s">
        <v>1258</v>
      </c>
      <c r="E599" s="511">
        <v>20</v>
      </c>
      <c r="F599" s="511">
        <v>20</v>
      </c>
      <c r="G599" s="511">
        <v>20</v>
      </c>
      <c r="H599" s="511">
        <v>20</v>
      </c>
      <c r="I599" s="511">
        <v>2</v>
      </c>
      <c r="J599" s="384">
        <f t="shared" si="29"/>
        <v>82</v>
      </c>
      <c r="K599" s="378" t="str">
        <f t="shared" si="28"/>
        <v>Tốt</v>
      </c>
      <c r="L599" s="384" t="s">
        <v>1259</v>
      </c>
      <c r="M599" s="384" t="s">
        <v>1260</v>
      </c>
      <c r="N599" s="506" t="s">
        <v>1172</v>
      </c>
      <c r="O599" s="501"/>
    </row>
    <row r="600" spans="1:17" s="507" customFormat="1" ht="15" customHeight="1">
      <c r="A600" s="459">
        <f t="shared" si="30"/>
        <v>595</v>
      </c>
      <c r="B600" s="474" t="s">
        <v>1337</v>
      </c>
      <c r="C600" s="503" t="s">
        <v>1338</v>
      </c>
      <c r="D600" s="384" t="s">
        <v>1258</v>
      </c>
      <c r="E600" s="511">
        <v>20</v>
      </c>
      <c r="F600" s="511">
        <v>20</v>
      </c>
      <c r="G600" s="511">
        <v>20</v>
      </c>
      <c r="H600" s="511">
        <v>20</v>
      </c>
      <c r="I600" s="511">
        <v>2</v>
      </c>
      <c r="J600" s="384">
        <f t="shared" si="29"/>
        <v>82</v>
      </c>
      <c r="K600" s="378" t="str">
        <f t="shared" si="28"/>
        <v>Tốt</v>
      </c>
      <c r="L600" s="384" t="s">
        <v>1259</v>
      </c>
      <c r="M600" s="384" t="s">
        <v>1260</v>
      </c>
      <c r="N600" s="506" t="s">
        <v>1172</v>
      </c>
      <c r="O600" s="501"/>
    </row>
    <row r="601" spans="1:17" s="507" customFormat="1" ht="15" customHeight="1">
      <c r="A601" s="459">
        <f t="shared" si="30"/>
        <v>596</v>
      </c>
      <c r="B601" s="474" t="s">
        <v>1339</v>
      </c>
      <c r="C601" s="503" t="s">
        <v>1340</v>
      </c>
      <c r="D601" s="384" t="s">
        <v>1258</v>
      </c>
      <c r="E601" s="512">
        <v>20</v>
      </c>
      <c r="F601" s="512">
        <v>20</v>
      </c>
      <c r="G601" s="512">
        <v>17</v>
      </c>
      <c r="H601" s="512">
        <v>20</v>
      </c>
      <c r="I601" s="512">
        <v>2</v>
      </c>
      <c r="J601" s="384">
        <f t="shared" si="29"/>
        <v>79</v>
      </c>
      <c r="K601" s="378" t="str">
        <f t="shared" si="28"/>
        <v>Khá</v>
      </c>
      <c r="L601" s="384" t="s">
        <v>1259</v>
      </c>
      <c r="M601" s="384" t="s">
        <v>1260</v>
      </c>
      <c r="N601" s="506" t="s">
        <v>1172</v>
      </c>
      <c r="O601" s="501"/>
    </row>
    <row r="602" spans="1:17" s="507" customFormat="1" ht="15" customHeight="1">
      <c r="A602" s="459">
        <f t="shared" si="30"/>
        <v>597</v>
      </c>
      <c r="B602" s="474" t="s">
        <v>1341</v>
      </c>
      <c r="C602" s="503" t="s">
        <v>1342</v>
      </c>
      <c r="D602" s="384" t="s">
        <v>1258</v>
      </c>
      <c r="E602" s="511">
        <v>20</v>
      </c>
      <c r="F602" s="511">
        <v>20</v>
      </c>
      <c r="G602" s="511">
        <v>20</v>
      </c>
      <c r="H602" s="511">
        <v>20</v>
      </c>
      <c r="I602" s="511">
        <v>2</v>
      </c>
      <c r="J602" s="384">
        <f t="shared" si="29"/>
        <v>82</v>
      </c>
      <c r="K602" s="378" t="str">
        <f t="shared" si="28"/>
        <v>Tốt</v>
      </c>
      <c r="L602" s="384" t="s">
        <v>1259</v>
      </c>
      <c r="M602" s="384" t="s">
        <v>1260</v>
      </c>
      <c r="N602" s="506" t="s">
        <v>1172</v>
      </c>
      <c r="O602" s="501"/>
    </row>
    <row r="603" spans="1:17" s="507" customFormat="1" ht="15" customHeight="1">
      <c r="A603" s="459">
        <f t="shared" si="30"/>
        <v>598</v>
      </c>
      <c r="B603" s="474" t="s">
        <v>1343</v>
      </c>
      <c r="C603" s="503" t="s">
        <v>1344</v>
      </c>
      <c r="D603" s="384" t="s">
        <v>1258</v>
      </c>
      <c r="E603" s="511">
        <v>20</v>
      </c>
      <c r="F603" s="511">
        <v>18</v>
      </c>
      <c r="G603" s="511">
        <v>20</v>
      </c>
      <c r="H603" s="511">
        <v>20</v>
      </c>
      <c r="I603" s="511">
        <v>0</v>
      </c>
      <c r="J603" s="384">
        <f t="shared" si="29"/>
        <v>78</v>
      </c>
      <c r="K603" s="378" t="str">
        <f t="shared" si="28"/>
        <v>Khá</v>
      </c>
      <c r="L603" s="384" t="s">
        <v>1259</v>
      </c>
      <c r="M603" s="384" t="s">
        <v>1260</v>
      </c>
      <c r="N603" s="506" t="s">
        <v>1172</v>
      </c>
      <c r="O603" s="501" t="s">
        <v>267</v>
      </c>
      <c r="Q603" s="459" t="s">
        <v>7</v>
      </c>
    </row>
    <row r="604" spans="1:17" s="507" customFormat="1" ht="15" customHeight="1">
      <c r="A604" s="459">
        <f t="shared" si="30"/>
        <v>599</v>
      </c>
      <c r="B604" s="474" t="s">
        <v>1345</v>
      </c>
      <c r="C604" s="503" t="s">
        <v>1346</v>
      </c>
      <c r="D604" s="384" t="s">
        <v>1258</v>
      </c>
      <c r="E604" s="511">
        <v>20</v>
      </c>
      <c r="F604" s="511">
        <v>20</v>
      </c>
      <c r="G604" s="511">
        <v>20</v>
      </c>
      <c r="H604" s="511">
        <v>20</v>
      </c>
      <c r="I604" s="511">
        <v>2</v>
      </c>
      <c r="J604" s="384">
        <f t="shared" si="29"/>
        <v>82</v>
      </c>
      <c r="K604" s="378" t="str">
        <f t="shared" si="28"/>
        <v>Tốt</v>
      </c>
      <c r="L604" s="384" t="s">
        <v>1259</v>
      </c>
      <c r="M604" s="384" t="s">
        <v>1260</v>
      </c>
      <c r="N604" s="506" t="s">
        <v>1172</v>
      </c>
      <c r="O604" s="501"/>
    </row>
    <row r="605" spans="1:17" s="507" customFormat="1" ht="15" customHeight="1">
      <c r="A605" s="459">
        <f t="shared" si="30"/>
        <v>600</v>
      </c>
      <c r="B605" s="474" t="s">
        <v>1347</v>
      </c>
      <c r="C605" s="503" t="s">
        <v>1348</v>
      </c>
      <c r="D605" s="384" t="s">
        <v>1258</v>
      </c>
      <c r="E605" s="512">
        <v>20</v>
      </c>
      <c r="F605" s="512">
        <v>20</v>
      </c>
      <c r="G605" s="512">
        <v>16</v>
      </c>
      <c r="H605" s="512">
        <v>20</v>
      </c>
      <c r="I605" s="512">
        <v>2</v>
      </c>
      <c r="J605" s="384">
        <f t="shared" si="29"/>
        <v>78</v>
      </c>
      <c r="K605" s="378" t="str">
        <f t="shared" si="28"/>
        <v>Khá</v>
      </c>
      <c r="L605" s="384" t="s">
        <v>1259</v>
      </c>
      <c r="M605" s="384" t="s">
        <v>1260</v>
      </c>
      <c r="N605" s="506" t="s">
        <v>1172</v>
      </c>
      <c r="O605" s="501"/>
    </row>
    <row r="606" spans="1:17" s="507" customFormat="1" ht="15" customHeight="1">
      <c r="A606" s="459">
        <f t="shared" si="30"/>
        <v>601</v>
      </c>
      <c r="B606" s="474" t="s">
        <v>1349</v>
      </c>
      <c r="C606" s="503" t="s">
        <v>1350</v>
      </c>
      <c r="D606" s="384" t="s">
        <v>1258</v>
      </c>
      <c r="E606" s="511">
        <v>20</v>
      </c>
      <c r="F606" s="511">
        <v>20</v>
      </c>
      <c r="G606" s="511">
        <v>20</v>
      </c>
      <c r="H606" s="511">
        <v>20</v>
      </c>
      <c r="I606" s="511">
        <v>2</v>
      </c>
      <c r="J606" s="384">
        <f t="shared" si="29"/>
        <v>82</v>
      </c>
      <c r="K606" s="378" t="str">
        <f t="shared" si="28"/>
        <v>Tốt</v>
      </c>
      <c r="L606" s="384" t="s">
        <v>1259</v>
      </c>
      <c r="M606" s="384" t="s">
        <v>1260</v>
      </c>
      <c r="N606" s="506" t="s">
        <v>1172</v>
      </c>
      <c r="O606" s="501"/>
    </row>
    <row r="607" spans="1:17" s="507" customFormat="1" ht="15" customHeight="1">
      <c r="A607" s="459">
        <f t="shared" si="30"/>
        <v>602</v>
      </c>
      <c r="B607" s="474" t="s">
        <v>1351</v>
      </c>
      <c r="C607" s="503" t="s">
        <v>1352</v>
      </c>
      <c r="D607" s="384" t="s">
        <v>1258</v>
      </c>
      <c r="E607" s="392">
        <v>17</v>
      </c>
      <c r="F607" s="384">
        <v>15</v>
      </c>
      <c r="G607" s="384">
        <v>15</v>
      </c>
      <c r="H607" s="384">
        <v>17</v>
      </c>
      <c r="I607" s="384">
        <v>0</v>
      </c>
      <c r="J607" s="384">
        <f t="shared" si="29"/>
        <v>64</v>
      </c>
      <c r="K607" s="378" t="str">
        <f t="shared" si="28"/>
        <v>Trung bình</v>
      </c>
      <c r="L607" s="384" t="s">
        <v>1259</v>
      </c>
      <c r="M607" s="384" t="s">
        <v>1260</v>
      </c>
      <c r="N607" s="506" t="s">
        <v>1172</v>
      </c>
      <c r="O607" s="501" t="s">
        <v>435</v>
      </c>
      <c r="Q607" s="470" t="s">
        <v>7</v>
      </c>
    </row>
    <row r="608" spans="1:17" s="507" customFormat="1" ht="15" customHeight="1">
      <c r="A608" s="459">
        <f t="shared" si="30"/>
        <v>603</v>
      </c>
      <c r="B608" s="474" t="s">
        <v>1353</v>
      </c>
      <c r="C608" s="503" t="s">
        <v>1354</v>
      </c>
      <c r="D608" s="384" t="s">
        <v>1258</v>
      </c>
      <c r="E608" s="511">
        <v>20</v>
      </c>
      <c r="F608" s="511">
        <v>23</v>
      </c>
      <c r="G608" s="511">
        <v>20</v>
      </c>
      <c r="H608" s="511">
        <v>18</v>
      </c>
      <c r="I608" s="511">
        <v>8</v>
      </c>
      <c r="J608" s="384">
        <f t="shared" si="29"/>
        <v>89</v>
      </c>
      <c r="K608" s="378" t="str">
        <f t="shared" si="28"/>
        <v>Tốt</v>
      </c>
      <c r="L608" s="384" t="s">
        <v>1259</v>
      </c>
      <c r="M608" s="384" t="s">
        <v>1260</v>
      </c>
      <c r="N608" s="506" t="s">
        <v>1172</v>
      </c>
      <c r="O608" s="501"/>
    </row>
    <row r="609" spans="1:17" s="507" customFormat="1" ht="15" customHeight="1">
      <c r="A609" s="459">
        <f t="shared" si="30"/>
        <v>604</v>
      </c>
      <c r="B609" s="474" t="s">
        <v>1355</v>
      </c>
      <c r="C609" s="503" t="s">
        <v>1356</v>
      </c>
      <c r="D609" s="384" t="s">
        <v>1258</v>
      </c>
      <c r="E609" s="392">
        <v>16</v>
      </c>
      <c r="F609" s="384">
        <v>15</v>
      </c>
      <c r="G609" s="384">
        <v>18</v>
      </c>
      <c r="H609" s="384">
        <v>15</v>
      </c>
      <c r="I609" s="384">
        <v>0</v>
      </c>
      <c r="J609" s="384">
        <f t="shared" si="29"/>
        <v>64</v>
      </c>
      <c r="K609" s="378" t="str">
        <f t="shared" si="28"/>
        <v>Trung bình</v>
      </c>
      <c r="L609" s="384" t="s">
        <v>1259</v>
      </c>
      <c r="M609" s="384" t="s">
        <v>1260</v>
      </c>
      <c r="N609" s="506" t="s">
        <v>1172</v>
      </c>
      <c r="O609" s="501" t="s">
        <v>435</v>
      </c>
      <c r="Q609" s="470" t="s">
        <v>7</v>
      </c>
    </row>
    <row r="610" spans="1:17" s="507" customFormat="1" ht="15" customHeight="1">
      <c r="A610" s="459">
        <f t="shared" si="30"/>
        <v>605</v>
      </c>
      <c r="B610" s="474" t="s">
        <v>1357</v>
      </c>
      <c r="C610" s="503" t="s">
        <v>1358</v>
      </c>
      <c r="D610" s="384" t="s">
        <v>1258</v>
      </c>
      <c r="E610" s="511">
        <v>15</v>
      </c>
      <c r="F610" s="511">
        <v>15</v>
      </c>
      <c r="G610" s="511">
        <v>19</v>
      </c>
      <c r="H610" s="511">
        <v>15</v>
      </c>
      <c r="I610" s="511">
        <v>0</v>
      </c>
      <c r="J610" s="384">
        <f t="shared" si="29"/>
        <v>64</v>
      </c>
      <c r="K610" s="378" t="str">
        <f t="shared" si="28"/>
        <v>Trung bình</v>
      </c>
      <c r="L610" s="384" t="s">
        <v>1259</v>
      </c>
      <c r="M610" s="384" t="s">
        <v>1260</v>
      </c>
      <c r="N610" s="506" t="s">
        <v>1172</v>
      </c>
      <c r="O610" s="501" t="s">
        <v>435</v>
      </c>
      <c r="Q610" s="470" t="s">
        <v>7</v>
      </c>
    </row>
    <row r="611" spans="1:17" s="507" customFormat="1" ht="15" customHeight="1">
      <c r="A611" s="459">
        <f t="shared" si="30"/>
        <v>606</v>
      </c>
      <c r="B611" s="474" t="s">
        <v>1359</v>
      </c>
      <c r="C611" s="503" t="s">
        <v>1360</v>
      </c>
      <c r="D611" s="384" t="s">
        <v>1258</v>
      </c>
      <c r="E611" s="511">
        <v>20</v>
      </c>
      <c r="F611" s="511">
        <v>20</v>
      </c>
      <c r="G611" s="511">
        <v>20</v>
      </c>
      <c r="H611" s="511">
        <v>20</v>
      </c>
      <c r="I611" s="511">
        <v>2</v>
      </c>
      <c r="J611" s="384">
        <f t="shared" si="29"/>
        <v>82</v>
      </c>
      <c r="K611" s="378" t="str">
        <f t="shared" si="28"/>
        <v>Tốt</v>
      </c>
      <c r="L611" s="384" t="s">
        <v>1259</v>
      </c>
      <c r="M611" s="384" t="s">
        <v>1260</v>
      </c>
      <c r="N611" s="506" t="s">
        <v>1172</v>
      </c>
      <c r="O611" s="501"/>
    </row>
    <row r="612" spans="1:17" s="507" customFormat="1" ht="15" customHeight="1">
      <c r="A612" s="459">
        <f t="shared" si="30"/>
        <v>607</v>
      </c>
      <c r="B612" s="474" t="s">
        <v>1361</v>
      </c>
      <c r="C612" s="503" t="s">
        <v>1362</v>
      </c>
      <c r="D612" s="384" t="s">
        <v>1258</v>
      </c>
      <c r="E612" s="512">
        <v>20</v>
      </c>
      <c r="F612" s="512">
        <v>20</v>
      </c>
      <c r="G612" s="512">
        <v>20</v>
      </c>
      <c r="H612" s="512">
        <v>20</v>
      </c>
      <c r="I612" s="512">
        <v>8</v>
      </c>
      <c r="J612" s="384">
        <f t="shared" si="29"/>
        <v>88</v>
      </c>
      <c r="K612" s="378" t="str">
        <f t="shared" si="28"/>
        <v>Tốt</v>
      </c>
      <c r="L612" s="384" t="s">
        <v>1259</v>
      </c>
      <c r="M612" s="384" t="s">
        <v>1260</v>
      </c>
      <c r="N612" s="506" t="s">
        <v>1172</v>
      </c>
      <c r="O612" s="501"/>
    </row>
    <row r="613" spans="1:17" s="507" customFormat="1" ht="15" customHeight="1">
      <c r="A613" s="459">
        <f t="shared" si="30"/>
        <v>608</v>
      </c>
      <c r="B613" s="474" t="s">
        <v>1363</v>
      </c>
      <c r="C613" s="503" t="s">
        <v>1364</v>
      </c>
      <c r="D613" s="384" t="s">
        <v>1258</v>
      </c>
      <c r="E613" s="511">
        <v>20</v>
      </c>
      <c r="F613" s="511">
        <v>20</v>
      </c>
      <c r="G613" s="511">
        <v>20</v>
      </c>
      <c r="H613" s="511">
        <v>20</v>
      </c>
      <c r="I613" s="511">
        <v>2</v>
      </c>
      <c r="J613" s="384">
        <f t="shared" si="29"/>
        <v>82</v>
      </c>
      <c r="K613" s="378" t="str">
        <f t="shared" si="28"/>
        <v>Tốt</v>
      </c>
      <c r="L613" s="384" t="s">
        <v>1259</v>
      </c>
      <c r="M613" s="384" t="s">
        <v>1260</v>
      </c>
      <c r="N613" s="506" t="s">
        <v>1172</v>
      </c>
      <c r="O613" s="501"/>
    </row>
    <row r="614" spans="1:17" s="507" customFormat="1" ht="15" customHeight="1">
      <c r="A614" s="459">
        <f t="shared" si="30"/>
        <v>609</v>
      </c>
      <c r="B614" s="474" t="s">
        <v>1365</v>
      </c>
      <c r="C614" s="503" t="s">
        <v>1366</v>
      </c>
      <c r="D614" s="384" t="s">
        <v>1258</v>
      </c>
      <c r="E614" s="511">
        <v>20</v>
      </c>
      <c r="F614" s="511">
        <v>18</v>
      </c>
      <c r="G614" s="511">
        <v>20</v>
      </c>
      <c r="H614" s="511">
        <v>20</v>
      </c>
      <c r="I614" s="511">
        <v>0</v>
      </c>
      <c r="J614" s="384">
        <f t="shared" si="29"/>
        <v>78</v>
      </c>
      <c r="K614" s="378" t="str">
        <f t="shared" si="28"/>
        <v>Khá</v>
      </c>
      <c r="L614" s="384" t="s">
        <v>1259</v>
      </c>
      <c r="M614" s="384" t="s">
        <v>1260</v>
      </c>
      <c r="N614" s="506" t="s">
        <v>1172</v>
      </c>
      <c r="O614" s="501" t="s">
        <v>267</v>
      </c>
      <c r="Q614" s="459" t="s">
        <v>7</v>
      </c>
    </row>
    <row r="615" spans="1:17" s="507" customFormat="1" ht="15" customHeight="1">
      <c r="A615" s="459">
        <f t="shared" si="30"/>
        <v>610</v>
      </c>
      <c r="B615" s="474" t="s">
        <v>1367</v>
      </c>
      <c r="C615" s="503" t="s">
        <v>1368</v>
      </c>
      <c r="D615" s="384" t="s">
        <v>1258</v>
      </c>
      <c r="E615" s="511">
        <v>20</v>
      </c>
      <c r="F615" s="511">
        <v>20</v>
      </c>
      <c r="G615" s="511">
        <v>20</v>
      </c>
      <c r="H615" s="511">
        <v>20</v>
      </c>
      <c r="I615" s="511">
        <v>2</v>
      </c>
      <c r="J615" s="384">
        <f t="shared" si="29"/>
        <v>82</v>
      </c>
      <c r="K615" s="378" t="str">
        <f t="shared" si="28"/>
        <v>Tốt</v>
      </c>
      <c r="L615" s="384" t="s">
        <v>1259</v>
      </c>
      <c r="M615" s="384" t="s">
        <v>1260</v>
      </c>
      <c r="N615" s="506" t="s">
        <v>1172</v>
      </c>
      <c r="O615" s="501"/>
    </row>
    <row r="616" spans="1:17" s="507" customFormat="1" ht="15" customHeight="1">
      <c r="A616" s="459">
        <f t="shared" si="30"/>
        <v>611</v>
      </c>
      <c r="B616" s="474" t="s">
        <v>1369</v>
      </c>
      <c r="C616" s="503" t="s">
        <v>1370</v>
      </c>
      <c r="D616" s="384" t="s">
        <v>1258</v>
      </c>
      <c r="E616" s="512">
        <v>20</v>
      </c>
      <c r="F616" s="512">
        <v>20</v>
      </c>
      <c r="G616" s="512">
        <v>16</v>
      </c>
      <c r="H616" s="512">
        <v>20</v>
      </c>
      <c r="I616" s="512">
        <v>2</v>
      </c>
      <c r="J616" s="384">
        <f t="shared" si="29"/>
        <v>78</v>
      </c>
      <c r="K616" s="378" t="str">
        <f t="shared" si="28"/>
        <v>Khá</v>
      </c>
      <c r="L616" s="384" t="s">
        <v>1259</v>
      </c>
      <c r="M616" s="384" t="s">
        <v>1260</v>
      </c>
      <c r="N616" s="506" t="s">
        <v>1172</v>
      </c>
      <c r="O616" s="501"/>
    </row>
    <row r="617" spans="1:17" s="507" customFormat="1" ht="15" customHeight="1">
      <c r="A617" s="459">
        <f t="shared" si="30"/>
        <v>612</v>
      </c>
      <c r="B617" s="474" t="s">
        <v>1372</v>
      </c>
      <c r="C617" s="503" t="s">
        <v>1373</v>
      </c>
      <c r="D617" s="384" t="s">
        <v>1374</v>
      </c>
      <c r="E617" s="505">
        <v>8</v>
      </c>
      <c r="F617" s="505">
        <v>20</v>
      </c>
      <c r="G617" s="505">
        <v>20</v>
      </c>
      <c r="H617" s="505">
        <v>15</v>
      </c>
      <c r="I617" s="505">
        <v>2</v>
      </c>
      <c r="J617" s="384">
        <f t="shared" si="29"/>
        <v>65</v>
      </c>
      <c r="K617" s="378" t="str">
        <f t="shared" si="28"/>
        <v>Khá</v>
      </c>
      <c r="L617" s="384" t="s">
        <v>1375</v>
      </c>
      <c r="M617" s="384" t="s">
        <v>1376</v>
      </c>
      <c r="N617" s="506" t="s">
        <v>1172</v>
      </c>
      <c r="O617" s="501"/>
    </row>
    <row r="618" spans="1:17" s="507" customFormat="1" ht="15" customHeight="1">
      <c r="A618" s="459">
        <f t="shared" si="30"/>
        <v>613</v>
      </c>
      <c r="B618" s="474" t="s">
        <v>1377</v>
      </c>
      <c r="C618" s="503" t="s">
        <v>1378</v>
      </c>
      <c r="D618" s="384" t="s">
        <v>1374</v>
      </c>
      <c r="E618" s="505">
        <v>8</v>
      </c>
      <c r="F618" s="505">
        <v>20</v>
      </c>
      <c r="G618" s="505">
        <v>15</v>
      </c>
      <c r="H618" s="505">
        <v>15</v>
      </c>
      <c r="I618" s="505">
        <v>2</v>
      </c>
      <c r="J618" s="384">
        <f t="shared" si="29"/>
        <v>60</v>
      </c>
      <c r="K618" s="378" t="str">
        <f t="shared" si="28"/>
        <v>Trung bình</v>
      </c>
      <c r="L618" s="384" t="s">
        <v>1375</v>
      </c>
      <c r="M618" s="384" t="s">
        <v>1376</v>
      </c>
      <c r="N618" s="506" t="s">
        <v>1172</v>
      </c>
      <c r="O618" s="501" t="s">
        <v>267</v>
      </c>
    </row>
    <row r="619" spans="1:17" s="507" customFormat="1" ht="15" customHeight="1">
      <c r="A619" s="459">
        <f t="shared" si="30"/>
        <v>614</v>
      </c>
      <c r="B619" s="474" t="s">
        <v>1379</v>
      </c>
      <c r="C619" s="503" t="s">
        <v>1380</v>
      </c>
      <c r="D619" s="384" t="s">
        <v>1374</v>
      </c>
      <c r="E619" s="505">
        <v>8</v>
      </c>
      <c r="F619" s="505">
        <v>20</v>
      </c>
      <c r="G619" s="505">
        <v>20</v>
      </c>
      <c r="H619" s="505">
        <v>20</v>
      </c>
      <c r="I619" s="505">
        <v>2</v>
      </c>
      <c r="J619" s="384">
        <f t="shared" si="29"/>
        <v>70</v>
      </c>
      <c r="K619" s="378" t="str">
        <f t="shared" si="28"/>
        <v>Khá</v>
      </c>
      <c r="L619" s="384" t="s">
        <v>1375</v>
      </c>
      <c r="M619" s="384" t="s">
        <v>1376</v>
      </c>
      <c r="N619" s="506" t="s">
        <v>1172</v>
      </c>
      <c r="O619" s="501" t="s">
        <v>267</v>
      </c>
    </row>
    <row r="620" spans="1:17" s="507" customFormat="1" ht="15" customHeight="1">
      <c r="A620" s="459">
        <f t="shared" si="30"/>
        <v>615</v>
      </c>
      <c r="B620" s="474" t="s">
        <v>1381</v>
      </c>
      <c r="C620" s="503" t="s">
        <v>1382</v>
      </c>
      <c r="D620" s="384" t="s">
        <v>1374</v>
      </c>
      <c r="E620" s="505">
        <v>8</v>
      </c>
      <c r="F620" s="505">
        <v>20</v>
      </c>
      <c r="G620" s="505">
        <v>18</v>
      </c>
      <c r="H620" s="505">
        <v>20</v>
      </c>
      <c r="I620" s="505">
        <v>2</v>
      </c>
      <c r="J620" s="384">
        <f t="shared" si="29"/>
        <v>68</v>
      </c>
      <c r="K620" s="378" t="str">
        <f t="shared" si="28"/>
        <v>Khá</v>
      </c>
      <c r="L620" s="384" t="s">
        <v>1375</v>
      </c>
      <c r="M620" s="384" t="s">
        <v>1376</v>
      </c>
      <c r="N620" s="506" t="s">
        <v>1172</v>
      </c>
      <c r="O620" s="501" t="s">
        <v>267</v>
      </c>
    </row>
    <row r="621" spans="1:17" s="507" customFormat="1" ht="15" customHeight="1">
      <c r="A621" s="459">
        <f t="shared" si="30"/>
        <v>616</v>
      </c>
      <c r="B621" s="474" t="s">
        <v>1383</v>
      </c>
      <c r="C621" s="503" t="s">
        <v>1384</v>
      </c>
      <c r="D621" s="384" t="s">
        <v>1374</v>
      </c>
      <c r="E621" s="505">
        <v>10</v>
      </c>
      <c r="F621" s="505">
        <v>20</v>
      </c>
      <c r="G621" s="505">
        <v>20</v>
      </c>
      <c r="H621" s="505">
        <v>20</v>
      </c>
      <c r="I621" s="505">
        <v>2</v>
      </c>
      <c r="J621" s="384">
        <f t="shared" si="29"/>
        <v>72</v>
      </c>
      <c r="K621" s="378" t="str">
        <f t="shared" si="28"/>
        <v>Khá</v>
      </c>
      <c r="L621" s="384" t="s">
        <v>1375</v>
      </c>
      <c r="M621" s="384" t="s">
        <v>1376</v>
      </c>
      <c r="N621" s="506" t="s">
        <v>1172</v>
      </c>
      <c r="O621" s="501"/>
    </row>
    <row r="622" spans="1:17" s="507" customFormat="1" ht="15" customHeight="1">
      <c r="A622" s="459">
        <f t="shared" si="30"/>
        <v>617</v>
      </c>
      <c r="B622" s="474" t="s">
        <v>1385</v>
      </c>
      <c r="C622" s="503" t="s">
        <v>1386</v>
      </c>
      <c r="D622" s="384" t="s">
        <v>1374</v>
      </c>
      <c r="E622" s="505">
        <v>20</v>
      </c>
      <c r="F622" s="505">
        <v>22</v>
      </c>
      <c r="G622" s="505">
        <v>18</v>
      </c>
      <c r="H622" s="505">
        <v>25</v>
      </c>
      <c r="I622" s="505">
        <v>5</v>
      </c>
      <c r="J622" s="384">
        <f t="shared" si="29"/>
        <v>90</v>
      </c>
      <c r="K622" s="378" t="str">
        <f t="shared" si="28"/>
        <v>Xuất sắc</v>
      </c>
      <c r="L622" s="384" t="s">
        <v>1375</v>
      </c>
      <c r="M622" s="384" t="s">
        <v>1376</v>
      </c>
      <c r="N622" s="506" t="s">
        <v>1172</v>
      </c>
      <c r="O622" s="501"/>
    </row>
    <row r="623" spans="1:17" s="507" customFormat="1" ht="15" customHeight="1">
      <c r="A623" s="459">
        <f t="shared" si="30"/>
        <v>618</v>
      </c>
      <c r="B623" s="474" t="s">
        <v>1387</v>
      </c>
      <c r="C623" s="503" t="s">
        <v>1388</v>
      </c>
      <c r="D623" s="384" t="s">
        <v>1374</v>
      </c>
      <c r="E623" s="505">
        <v>20</v>
      </c>
      <c r="F623" s="505">
        <v>22</v>
      </c>
      <c r="G623" s="505">
        <v>20</v>
      </c>
      <c r="H623" s="505">
        <v>25</v>
      </c>
      <c r="I623" s="505">
        <v>3</v>
      </c>
      <c r="J623" s="384">
        <f t="shared" si="29"/>
        <v>90</v>
      </c>
      <c r="K623" s="378" t="str">
        <f t="shared" si="28"/>
        <v>Xuất sắc</v>
      </c>
      <c r="L623" s="384" t="s">
        <v>1375</v>
      </c>
      <c r="M623" s="384" t="s">
        <v>1376</v>
      </c>
      <c r="N623" s="506" t="s">
        <v>1172</v>
      </c>
      <c r="O623" s="501"/>
    </row>
    <row r="624" spans="1:17" s="507" customFormat="1" ht="15" customHeight="1">
      <c r="A624" s="459">
        <f t="shared" si="30"/>
        <v>619</v>
      </c>
      <c r="B624" s="474" t="s">
        <v>1389</v>
      </c>
      <c r="C624" s="503" t="s">
        <v>1390</v>
      </c>
      <c r="D624" s="384" t="s">
        <v>1374</v>
      </c>
      <c r="E624" s="505">
        <v>10</v>
      </c>
      <c r="F624" s="505">
        <v>18</v>
      </c>
      <c r="G624" s="505">
        <v>18</v>
      </c>
      <c r="H624" s="505">
        <v>20</v>
      </c>
      <c r="I624" s="505">
        <v>2</v>
      </c>
      <c r="J624" s="384">
        <f t="shared" si="29"/>
        <v>68</v>
      </c>
      <c r="K624" s="378" t="str">
        <f t="shared" si="28"/>
        <v>Khá</v>
      </c>
      <c r="L624" s="384" t="s">
        <v>1375</v>
      </c>
      <c r="M624" s="384" t="s">
        <v>1376</v>
      </c>
      <c r="N624" s="506" t="s">
        <v>1172</v>
      </c>
      <c r="O624" s="501" t="s">
        <v>267</v>
      </c>
    </row>
    <row r="625" spans="1:15" s="507" customFormat="1" ht="15" customHeight="1">
      <c r="A625" s="459">
        <f t="shared" si="30"/>
        <v>620</v>
      </c>
      <c r="B625" s="474" t="s">
        <v>1391</v>
      </c>
      <c r="C625" s="503" t="s">
        <v>1392</v>
      </c>
      <c r="D625" s="384" t="s">
        <v>1374</v>
      </c>
      <c r="E625" s="505">
        <v>15</v>
      </c>
      <c r="F625" s="505">
        <v>20</v>
      </c>
      <c r="G625" s="505">
        <v>20</v>
      </c>
      <c r="H625" s="505">
        <v>25</v>
      </c>
      <c r="I625" s="505">
        <v>4</v>
      </c>
      <c r="J625" s="384">
        <f t="shared" si="29"/>
        <v>84</v>
      </c>
      <c r="K625" s="378" t="str">
        <f t="shared" si="28"/>
        <v>Tốt</v>
      </c>
      <c r="L625" s="384" t="s">
        <v>1375</v>
      </c>
      <c r="M625" s="384" t="s">
        <v>1376</v>
      </c>
      <c r="N625" s="506" t="s">
        <v>1172</v>
      </c>
      <c r="O625" s="501"/>
    </row>
    <row r="626" spans="1:15" s="507" customFormat="1" ht="15" customHeight="1">
      <c r="A626" s="459">
        <f t="shared" si="30"/>
        <v>621</v>
      </c>
      <c r="B626" s="474" t="s">
        <v>1393</v>
      </c>
      <c r="C626" s="503" t="s">
        <v>1394</v>
      </c>
      <c r="D626" s="384" t="s">
        <v>1374</v>
      </c>
      <c r="E626" s="505">
        <v>20</v>
      </c>
      <c r="F626" s="505">
        <v>20</v>
      </c>
      <c r="G626" s="505">
        <v>20</v>
      </c>
      <c r="H626" s="505">
        <v>23</v>
      </c>
      <c r="I626" s="505">
        <v>10</v>
      </c>
      <c r="J626" s="384">
        <f t="shared" si="29"/>
        <v>93</v>
      </c>
      <c r="K626" s="378" t="str">
        <f t="shared" si="28"/>
        <v>Xuất sắc</v>
      </c>
      <c r="L626" s="384" t="s">
        <v>1375</v>
      </c>
      <c r="M626" s="384" t="s">
        <v>1376</v>
      </c>
      <c r="N626" s="506" t="s">
        <v>1172</v>
      </c>
      <c r="O626" s="501"/>
    </row>
    <row r="627" spans="1:15" s="507" customFormat="1" ht="15" customHeight="1">
      <c r="A627" s="459">
        <f t="shared" si="30"/>
        <v>622</v>
      </c>
      <c r="B627" s="474" t="s">
        <v>1395</v>
      </c>
      <c r="C627" s="503" t="s">
        <v>1396</v>
      </c>
      <c r="D627" s="384" t="s">
        <v>1374</v>
      </c>
      <c r="E627" s="505">
        <v>7</v>
      </c>
      <c r="F627" s="505">
        <v>18</v>
      </c>
      <c r="G627" s="505">
        <v>20</v>
      </c>
      <c r="H627" s="505">
        <v>20</v>
      </c>
      <c r="I627" s="505">
        <v>2</v>
      </c>
      <c r="J627" s="384">
        <f t="shared" si="29"/>
        <v>67</v>
      </c>
      <c r="K627" s="378" t="str">
        <f t="shared" si="28"/>
        <v>Khá</v>
      </c>
      <c r="L627" s="384" t="s">
        <v>1375</v>
      </c>
      <c r="M627" s="384" t="s">
        <v>1376</v>
      </c>
      <c r="N627" s="506" t="s">
        <v>1172</v>
      </c>
      <c r="O627" s="501" t="s">
        <v>435</v>
      </c>
    </row>
    <row r="628" spans="1:15" s="507" customFormat="1" ht="15" customHeight="1">
      <c r="A628" s="459">
        <f t="shared" si="30"/>
        <v>623</v>
      </c>
      <c r="B628" s="474" t="s">
        <v>1397</v>
      </c>
      <c r="C628" s="503" t="s">
        <v>1398</v>
      </c>
      <c r="D628" s="384" t="s">
        <v>1374</v>
      </c>
      <c r="E628" s="505">
        <v>10</v>
      </c>
      <c r="F628" s="505">
        <v>20</v>
      </c>
      <c r="G628" s="505">
        <v>20</v>
      </c>
      <c r="H628" s="505">
        <v>20</v>
      </c>
      <c r="I628" s="505">
        <v>2</v>
      </c>
      <c r="J628" s="384">
        <f t="shared" si="29"/>
        <v>72</v>
      </c>
      <c r="K628" s="378" t="str">
        <f t="shared" si="28"/>
        <v>Khá</v>
      </c>
      <c r="L628" s="384" t="s">
        <v>1375</v>
      </c>
      <c r="M628" s="384" t="s">
        <v>1376</v>
      </c>
      <c r="N628" s="506" t="s">
        <v>1172</v>
      </c>
      <c r="O628" s="501"/>
    </row>
    <row r="629" spans="1:15" s="507" customFormat="1" ht="15" customHeight="1">
      <c r="A629" s="459">
        <f t="shared" si="30"/>
        <v>624</v>
      </c>
      <c r="B629" s="474" t="s">
        <v>1399</v>
      </c>
      <c r="C629" s="503" t="s">
        <v>1400</v>
      </c>
      <c r="D629" s="384" t="s">
        <v>1374</v>
      </c>
      <c r="E629" s="505">
        <v>10</v>
      </c>
      <c r="F629" s="505">
        <v>20</v>
      </c>
      <c r="G629" s="505">
        <v>20</v>
      </c>
      <c r="H629" s="505">
        <v>20</v>
      </c>
      <c r="I629" s="505">
        <v>2</v>
      </c>
      <c r="J629" s="384">
        <f t="shared" si="29"/>
        <v>72</v>
      </c>
      <c r="K629" s="378" t="str">
        <f t="shared" si="28"/>
        <v>Khá</v>
      </c>
      <c r="L629" s="384" t="s">
        <v>1375</v>
      </c>
      <c r="M629" s="384" t="s">
        <v>1376</v>
      </c>
      <c r="N629" s="506" t="s">
        <v>1172</v>
      </c>
      <c r="O629" s="501"/>
    </row>
    <row r="630" spans="1:15" s="507" customFormat="1" ht="15" customHeight="1">
      <c r="A630" s="459">
        <f t="shared" si="30"/>
        <v>625</v>
      </c>
      <c r="B630" s="474" t="s">
        <v>1401</v>
      </c>
      <c r="C630" s="503" t="s">
        <v>1402</v>
      </c>
      <c r="D630" s="384" t="s">
        <v>1374</v>
      </c>
      <c r="E630" s="505">
        <v>10</v>
      </c>
      <c r="F630" s="505">
        <v>20</v>
      </c>
      <c r="G630" s="505">
        <v>20</v>
      </c>
      <c r="H630" s="505">
        <v>20</v>
      </c>
      <c r="I630" s="505">
        <v>2</v>
      </c>
      <c r="J630" s="384">
        <f t="shared" si="29"/>
        <v>72</v>
      </c>
      <c r="K630" s="378" t="str">
        <f t="shared" si="28"/>
        <v>Khá</v>
      </c>
      <c r="L630" s="384" t="s">
        <v>1375</v>
      </c>
      <c r="M630" s="384" t="s">
        <v>1376</v>
      </c>
      <c r="N630" s="506" t="s">
        <v>1172</v>
      </c>
      <c r="O630" s="501"/>
    </row>
    <row r="631" spans="1:15" s="507" customFormat="1" ht="15" customHeight="1">
      <c r="A631" s="459">
        <f t="shared" si="30"/>
        <v>626</v>
      </c>
      <c r="B631" s="474" t="s">
        <v>1403</v>
      </c>
      <c r="C631" s="503" t="s">
        <v>1404</v>
      </c>
      <c r="D631" s="384" t="s">
        <v>1374</v>
      </c>
      <c r="E631" s="505">
        <v>15</v>
      </c>
      <c r="F631" s="505">
        <v>20</v>
      </c>
      <c r="G631" s="505">
        <v>20</v>
      </c>
      <c r="H631" s="505">
        <v>25</v>
      </c>
      <c r="I631" s="505">
        <v>2</v>
      </c>
      <c r="J631" s="384">
        <f t="shared" si="29"/>
        <v>82</v>
      </c>
      <c r="K631" s="378" t="str">
        <f t="shared" si="28"/>
        <v>Tốt</v>
      </c>
      <c r="L631" s="384" t="s">
        <v>1375</v>
      </c>
      <c r="M631" s="384" t="s">
        <v>1376</v>
      </c>
      <c r="N631" s="506" t="s">
        <v>1172</v>
      </c>
      <c r="O631" s="501"/>
    </row>
    <row r="632" spans="1:15" s="507" customFormat="1" ht="15" customHeight="1">
      <c r="A632" s="459">
        <f t="shared" si="30"/>
        <v>627</v>
      </c>
      <c r="B632" s="474" t="s">
        <v>1405</v>
      </c>
      <c r="C632" s="503" t="s">
        <v>1286</v>
      </c>
      <c r="D632" s="384" t="s">
        <v>1374</v>
      </c>
      <c r="E632" s="505">
        <v>19</v>
      </c>
      <c r="F632" s="505">
        <v>25</v>
      </c>
      <c r="G632" s="505">
        <v>20</v>
      </c>
      <c r="H632" s="505">
        <v>20</v>
      </c>
      <c r="I632" s="505">
        <v>2</v>
      </c>
      <c r="J632" s="384">
        <f t="shared" si="29"/>
        <v>86</v>
      </c>
      <c r="K632" s="378" t="str">
        <f t="shared" si="28"/>
        <v>Tốt</v>
      </c>
      <c r="L632" s="384" t="s">
        <v>1375</v>
      </c>
      <c r="M632" s="384" t="s">
        <v>1376</v>
      </c>
      <c r="N632" s="506" t="s">
        <v>1172</v>
      </c>
      <c r="O632" s="501"/>
    </row>
    <row r="633" spans="1:15" s="507" customFormat="1" ht="15" customHeight="1">
      <c r="A633" s="459">
        <f t="shared" si="30"/>
        <v>628</v>
      </c>
      <c r="B633" s="474" t="s">
        <v>1406</v>
      </c>
      <c r="C633" s="503" t="s">
        <v>1407</v>
      </c>
      <c r="D633" s="384" t="s">
        <v>1374</v>
      </c>
      <c r="E633" s="505">
        <v>18</v>
      </c>
      <c r="F633" s="505">
        <v>20</v>
      </c>
      <c r="G633" s="505">
        <v>20</v>
      </c>
      <c r="H633" s="505">
        <v>22</v>
      </c>
      <c r="I633" s="505">
        <v>2</v>
      </c>
      <c r="J633" s="384">
        <f t="shared" si="29"/>
        <v>82</v>
      </c>
      <c r="K633" s="378" t="str">
        <f t="shared" si="28"/>
        <v>Tốt</v>
      </c>
      <c r="L633" s="384" t="s">
        <v>1375</v>
      </c>
      <c r="M633" s="384" t="s">
        <v>1376</v>
      </c>
      <c r="N633" s="506" t="s">
        <v>1172</v>
      </c>
      <c r="O633" s="501"/>
    </row>
    <row r="634" spans="1:15" s="507" customFormat="1" ht="15" customHeight="1">
      <c r="A634" s="459">
        <f t="shared" si="30"/>
        <v>629</v>
      </c>
      <c r="B634" s="474" t="s">
        <v>1408</v>
      </c>
      <c r="C634" s="503" t="s">
        <v>1409</v>
      </c>
      <c r="D634" s="384" t="s">
        <v>1374</v>
      </c>
      <c r="E634" s="505">
        <v>20</v>
      </c>
      <c r="F634" s="505">
        <v>20</v>
      </c>
      <c r="G634" s="505">
        <v>20</v>
      </c>
      <c r="H634" s="505">
        <v>20</v>
      </c>
      <c r="I634" s="505">
        <v>2</v>
      </c>
      <c r="J634" s="384">
        <f t="shared" si="29"/>
        <v>82</v>
      </c>
      <c r="K634" s="378" t="str">
        <f t="shared" si="28"/>
        <v>Tốt</v>
      </c>
      <c r="L634" s="384" t="s">
        <v>1375</v>
      </c>
      <c r="M634" s="384" t="s">
        <v>1376</v>
      </c>
      <c r="N634" s="506" t="s">
        <v>1172</v>
      </c>
      <c r="O634" s="501"/>
    </row>
    <row r="635" spans="1:15" s="507" customFormat="1" ht="15" customHeight="1">
      <c r="A635" s="459">
        <f t="shared" si="30"/>
        <v>630</v>
      </c>
      <c r="B635" s="474" t="s">
        <v>1410</v>
      </c>
      <c r="C635" s="503" t="s">
        <v>1411</v>
      </c>
      <c r="D635" s="506" t="s">
        <v>1374</v>
      </c>
      <c r="E635" s="505">
        <v>15</v>
      </c>
      <c r="F635" s="505">
        <v>18</v>
      </c>
      <c r="G635" s="505">
        <v>15</v>
      </c>
      <c r="H635" s="505">
        <v>18</v>
      </c>
      <c r="I635" s="505">
        <v>2</v>
      </c>
      <c r="J635" s="384">
        <f t="shared" si="29"/>
        <v>68</v>
      </c>
      <c r="K635" s="378" t="str">
        <f t="shared" si="28"/>
        <v>Khá</v>
      </c>
      <c r="L635" s="384" t="s">
        <v>1375</v>
      </c>
      <c r="M635" s="384" t="s">
        <v>1376</v>
      </c>
      <c r="N635" s="506" t="s">
        <v>1172</v>
      </c>
      <c r="O635" s="501" t="s">
        <v>435</v>
      </c>
    </row>
    <row r="636" spans="1:15" s="507" customFormat="1" ht="15" customHeight="1">
      <c r="A636" s="459">
        <f t="shared" si="30"/>
        <v>631</v>
      </c>
      <c r="B636" s="474" t="s">
        <v>1412</v>
      </c>
      <c r="C636" s="503" t="s">
        <v>1413</v>
      </c>
      <c r="D636" s="506" t="s">
        <v>1374</v>
      </c>
      <c r="E636" s="505">
        <v>11</v>
      </c>
      <c r="F636" s="505">
        <v>18</v>
      </c>
      <c r="G636" s="505">
        <v>15</v>
      </c>
      <c r="H636" s="505">
        <v>18</v>
      </c>
      <c r="I636" s="505">
        <v>2</v>
      </c>
      <c r="J636" s="384">
        <f t="shared" si="29"/>
        <v>64</v>
      </c>
      <c r="K636" s="378" t="str">
        <f t="shared" si="28"/>
        <v>Trung bình</v>
      </c>
      <c r="L636" s="384" t="s">
        <v>1375</v>
      </c>
      <c r="M636" s="384" t="s">
        <v>1376</v>
      </c>
      <c r="N636" s="506" t="s">
        <v>1172</v>
      </c>
      <c r="O636" s="501"/>
    </row>
    <row r="637" spans="1:15" s="507" customFormat="1" ht="15" customHeight="1">
      <c r="A637" s="459">
        <f t="shared" si="30"/>
        <v>632</v>
      </c>
      <c r="B637" s="474" t="s">
        <v>1414</v>
      </c>
      <c r="C637" s="503" t="s">
        <v>1415</v>
      </c>
      <c r="D637" s="384" t="s">
        <v>1374</v>
      </c>
      <c r="E637" s="505">
        <v>16</v>
      </c>
      <c r="F637" s="505">
        <v>20</v>
      </c>
      <c r="G637" s="505">
        <v>18</v>
      </c>
      <c r="H637" s="505">
        <v>20</v>
      </c>
      <c r="I637" s="505">
        <v>2</v>
      </c>
      <c r="J637" s="384">
        <f t="shared" si="29"/>
        <v>76</v>
      </c>
      <c r="K637" s="378" t="str">
        <f t="shared" si="28"/>
        <v>Khá</v>
      </c>
      <c r="L637" s="384" t="s">
        <v>1375</v>
      </c>
      <c r="M637" s="384" t="s">
        <v>1376</v>
      </c>
      <c r="N637" s="506" t="s">
        <v>1172</v>
      </c>
      <c r="O637" s="501"/>
    </row>
    <row r="638" spans="1:15" s="507" customFormat="1" ht="15" customHeight="1">
      <c r="A638" s="459">
        <f t="shared" si="30"/>
        <v>633</v>
      </c>
      <c r="B638" s="474" t="s">
        <v>1416</v>
      </c>
      <c r="C638" s="503" t="s">
        <v>1417</v>
      </c>
      <c r="D638" s="384" t="s">
        <v>1374</v>
      </c>
      <c r="E638" s="505">
        <v>20</v>
      </c>
      <c r="F638" s="505">
        <v>20</v>
      </c>
      <c r="G638" s="505">
        <v>20</v>
      </c>
      <c r="H638" s="505">
        <v>20</v>
      </c>
      <c r="I638" s="505">
        <v>2</v>
      </c>
      <c r="J638" s="384">
        <f t="shared" si="29"/>
        <v>82</v>
      </c>
      <c r="K638" s="378" t="str">
        <f t="shared" si="28"/>
        <v>Tốt</v>
      </c>
      <c r="L638" s="384" t="s">
        <v>1375</v>
      </c>
      <c r="M638" s="384" t="s">
        <v>1376</v>
      </c>
      <c r="N638" s="506" t="s">
        <v>1172</v>
      </c>
      <c r="O638" s="501"/>
    </row>
    <row r="639" spans="1:15" s="507" customFormat="1" ht="15" customHeight="1">
      <c r="A639" s="459">
        <f t="shared" si="30"/>
        <v>634</v>
      </c>
      <c r="B639" s="474" t="s">
        <v>1418</v>
      </c>
      <c r="C639" s="503" t="s">
        <v>1419</v>
      </c>
      <c r="D639" s="384" t="s">
        <v>1374</v>
      </c>
      <c r="E639" s="505">
        <v>13</v>
      </c>
      <c r="F639" s="505">
        <v>17</v>
      </c>
      <c r="G639" s="505">
        <v>17</v>
      </c>
      <c r="H639" s="505">
        <v>17</v>
      </c>
      <c r="I639" s="505">
        <v>2</v>
      </c>
      <c r="J639" s="384">
        <f t="shared" si="29"/>
        <v>66</v>
      </c>
      <c r="K639" s="378" t="str">
        <f t="shared" si="28"/>
        <v>Khá</v>
      </c>
      <c r="L639" s="384" t="s">
        <v>1375</v>
      </c>
      <c r="M639" s="384" t="s">
        <v>1376</v>
      </c>
      <c r="N639" s="506" t="s">
        <v>1172</v>
      </c>
      <c r="O639" s="501" t="s">
        <v>435</v>
      </c>
    </row>
    <row r="640" spans="1:15" s="507" customFormat="1" ht="15" customHeight="1">
      <c r="A640" s="459">
        <f t="shared" si="30"/>
        <v>635</v>
      </c>
      <c r="B640" s="474" t="s">
        <v>1420</v>
      </c>
      <c r="C640" s="503" t="s">
        <v>1421</v>
      </c>
      <c r="D640" s="506" t="s">
        <v>1374</v>
      </c>
      <c r="E640" s="505">
        <v>12</v>
      </c>
      <c r="F640" s="505">
        <v>17</v>
      </c>
      <c r="G640" s="505">
        <v>17</v>
      </c>
      <c r="H640" s="505">
        <v>17</v>
      </c>
      <c r="I640" s="505">
        <v>1</v>
      </c>
      <c r="J640" s="384">
        <f t="shared" si="29"/>
        <v>64</v>
      </c>
      <c r="K640" s="378" t="str">
        <f t="shared" si="28"/>
        <v>Trung bình</v>
      </c>
      <c r="L640" s="384" t="s">
        <v>1375</v>
      </c>
      <c r="M640" s="384" t="s">
        <v>1376</v>
      </c>
      <c r="N640" s="506" t="s">
        <v>1172</v>
      </c>
      <c r="O640" s="501" t="s">
        <v>435</v>
      </c>
    </row>
    <row r="641" spans="1:17" s="507" customFormat="1" ht="15" customHeight="1">
      <c r="A641" s="459">
        <f t="shared" si="30"/>
        <v>636</v>
      </c>
      <c r="B641" s="474" t="s">
        <v>1422</v>
      </c>
      <c r="C641" s="503" t="s">
        <v>1423</v>
      </c>
      <c r="D641" s="384" t="s">
        <v>1374</v>
      </c>
      <c r="E641" s="505">
        <v>15</v>
      </c>
      <c r="F641" s="505">
        <v>18</v>
      </c>
      <c r="G641" s="505">
        <v>18</v>
      </c>
      <c r="H641" s="505">
        <v>21</v>
      </c>
      <c r="I641" s="505">
        <v>3</v>
      </c>
      <c r="J641" s="384">
        <f t="shared" si="29"/>
        <v>75</v>
      </c>
      <c r="K641" s="378" t="str">
        <f t="shared" si="28"/>
        <v>Khá</v>
      </c>
      <c r="L641" s="384" t="s">
        <v>1375</v>
      </c>
      <c r="M641" s="384" t="s">
        <v>1376</v>
      </c>
      <c r="N641" s="506" t="s">
        <v>1172</v>
      </c>
      <c r="O641" s="501" t="s">
        <v>267</v>
      </c>
    </row>
    <row r="642" spans="1:17" s="507" customFormat="1" ht="15" customHeight="1">
      <c r="A642" s="459">
        <f t="shared" si="30"/>
        <v>637</v>
      </c>
      <c r="B642" s="474" t="s">
        <v>1424</v>
      </c>
      <c r="C642" s="503" t="s">
        <v>1425</v>
      </c>
      <c r="D642" s="384" t="s">
        <v>1374</v>
      </c>
      <c r="E642" s="505">
        <v>15</v>
      </c>
      <c r="F642" s="505">
        <v>20</v>
      </c>
      <c r="G642" s="505">
        <v>20</v>
      </c>
      <c r="H642" s="505">
        <v>20</v>
      </c>
      <c r="I642" s="505">
        <v>2</v>
      </c>
      <c r="J642" s="384">
        <f t="shared" si="29"/>
        <v>77</v>
      </c>
      <c r="K642" s="378" t="str">
        <f t="shared" si="28"/>
        <v>Khá</v>
      </c>
      <c r="L642" s="384" t="s">
        <v>1375</v>
      </c>
      <c r="M642" s="384" t="s">
        <v>1376</v>
      </c>
      <c r="N642" s="506" t="s">
        <v>1172</v>
      </c>
      <c r="O642" s="501"/>
    </row>
    <row r="643" spans="1:17" s="507" customFormat="1" ht="15" customHeight="1">
      <c r="A643" s="459">
        <f t="shared" si="30"/>
        <v>638</v>
      </c>
      <c r="B643" s="474" t="s">
        <v>1426</v>
      </c>
      <c r="C643" s="503" t="s">
        <v>1427</v>
      </c>
      <c r="D643" s="384" t="s">
        <v>1374</v>
      </c>
      <c r="E643" s="505">
        <v>12</v>
      </c>
      <c r="F643" s="505">
        <v>18</v>
      </c>
      <c r="G643" s="505">
        <v>20</v>
      </c>
      <c r="H643" s="505">
        <v>20</v>
      </c>
      <c r="I643" s="505">
        <v>2</v>
      </c>
      <c r="J643" s="384">
        <f t="shared" si="29"/>
        <v>72</v>
      </c>
      <c r="K643" s="378" t="str">
        <f t="shared" si="28"/>
        <v>Khá</v>
      </c>
      <c r="L643" s="384" t="s">
        <v>1375</v>
      </c>
      <c r="M643" s="384" t="s">
        <v>1376</v>
      </c>
      <c r="N643" s="506" t="s">
        <v>1172</v>
      </c>
      <c r="O643" s="501" t="s">
        <v>267</v>
      </c>
    </row>
    <row r="644" spans="1:17" s="507" customFormat="1" ht="15" customHeight="1">
      <c r="A644" s="459">
        <f t="shared" si="30"/>
        <v>639</v>
      </c>
      <c r="B644" s="474" t="s">
        <v>1428</v>
      </c>
      <c r="C644" s="503" t="s">
        <v>1429</v>
      </c>
      <c r="D644" s="384" t="s">
        <v>1374</v>
      </c>
      <c r="E644" s="505">
        <v>15</v>
      </c>
      <c r="F644" s="505">
        <v>20</v>
      </c>
      <c r="G644" s="505">
        <v>20</v>
      </c>
      <c r="H644" s="505">
        <v>20</v>
      </c>
      <c r="I644" s="505">
        <v>0</v>
      </c>
      <c r="J644" s="384">
        <f t="shared" si="29"/>
        <v>75</v>
      </c>
      <c r="K644" s="378" t="str">
        <f t="shared" si="28"/>
        <v>Khá</v>
      </c>
      <c r="L644" s="384" t="s">
        <v>1375</v>
      </c>
      <c r="M644" s="384" t="s">
        <v>1376</v>
      </c>
      <c r="N644" s="506" t="s">
        <v>1172</v>
      </c>
      <c r="O644" s="501" t="s">
        <v>267</v>
      </c>
      <c r="Q644" s="459" t="s">
        <v>7</v>
      </c>
    </row>
    <row r="645" spans="1:17" s="507" customFormat="1" ht="15" customHeight="1">
      <c r="A645" s="459">
        <f t="shared" si="30"/>
        <v>640</v>
      </c>
      <c r="B645" s="474" t="s">
        <v>1430</v>
      </c>
      <c r="C645" s="503" t="s">
        <v>1431</v>
      </c>
      <c r="D645" s="384" t="s">
        <v>1374</v>
      </c>
      <c r="E645" s="505">
        <v>13</v>
      </c>
      <c r="F645" s="505">
        <v>15</v>
      </c>
      <c r="G645" s="505">
        <v>15</v>
      </c>
      <c r="H645" s="505">
        <v>20</v>
      </c>
      <c r="I645" s="505">
        <v>2</v>
      </c>
      <c r="J645" s="384">
        <f t="shared" si="29"/>
        <v>65</v>
      </c>
      <c r="K645" s="378" t="str">
        <f t="shared" ref="K645:K708" si="31">IF(J645&gt;=90,"Xuất sắc",IF(J645&gt;=80,"Tốt",IF(J645&gt;=65,"Khá",IF(J645&gt;=50,"Trung bình",IF(J645&gt;=35,"Yếu", "Kém")))))</f>
        <v>Khá</v>
      </c>
      <c r="L645" s="384" t="s">
        <v>1375</v>
      </c>
      <c r="M645" s="384" t="s">
        <v>1376</v>
      </c>
      <c r="N645" s="506" t="s">
        <v>1172</v>
      </c>
      <c r="O645" s="501"/>
    </row>
    <row r="646" spans="1:17" s="507" customFormat="1" ht="15" customHeight="1">
      <c r="A646" s="459">
        <f t="shared" si="30"/>
        <v>641</v>
      </c>
      <c r="B646" s="474" t="s">
        <v>1432</v>
      </c>
      <c r="C646" s="503" t="s">
        <v>1433</v>
      </c>
      <c r="D646" s="384" t="s">
        <v>1374</v>
      </c>
      <c r="E646" s="505">
        <v>17</v>
      </c>
      <c r="F646" s="505">
        <v>18</v>
      </c>
      <c r="G646" s="505">
        <v>20</v>
      </c>
      <c r="H646" s="505">
        <v>20</v>
      </c>
      <c r="I646" s="505">
        <v>3</v>
      </c>
      <c r="J646" s="384">
        <f t="shared" ref="J646:J709" si="32">SUM(E646:I646)</f>
        <v>78</v>
      </c>
      <c r="K646" s="378" t="str">
        <f t="shared" si="31"/>
        <v>Khá</v>
      </c>
      <c r="L646" s="384" t="s">
        <v>1375</v>
      </c>
      <c r="M646" s="384" t="s">
        <v>1376</v>
      </c>
      <c r="N646" s="506" t="s">
        <v>1172</v>
      </c>
      <c r="O646" s="501"/>
    </row>
    <row r="647" spans="1:17" s="507" customFormat="1" ht="15" customHeight="1">
      <c r="A647" s="459">
        <f t="shared" si="30"/>
        <v>642</v>
      </c>
      <c r="B647" s="474" t="s">
        <v>1434</v>
      </c>
      <c r="C647" s="503" t="s">
        <v>1435</v>
      </c>
      <c r="D647" s="384" t="s">
        <v>1374</v>
      </c>
      <c r="E647" s="505">
        <v>20</v>
      </c>
      <c r="F647" s="505">
        <v>25</v>
      </c>
      <c r="G647" s="505">
        <v>20</v>
      </c>
      <c r="H647" s="505">
        <v>20</v>
      </c>
      <c r="I647" s="505">
        <v>2</v>
      </c>
      <c r="J647" s="384">
        <f t="shared" si="32"/>
        <v>87</v>
      </c>
      <c r="K647" s="378" t="str">
        <f t="shared" si="31"/>
        <v>Tốt</v>
      </c>
      <c r="L647" s="384" t="s">
        <v>1375</v>
      </c>
      <c r="M647" s="384" t="s">
        <v>1376</v>
      </c>
      <c r="N647" s="506" t="s">
        <v>1172</v>
      </c>
      <c r="O647" s="501"/>
    </row>
    <row r="648" spans="1:17" s="507" customFormat="1" ht="15" customHeight="1">
      <c r="A648" s="459">
        <f t="shared" ref="A648:A688" si="33">+A647+1</f>
        <v>643</v>
      </c>
      <c r="B648" s="474" t="s">
        <v>1436</v>
      </c>
      <c r="C648" s="503" t="s">
        <v>1437</v>
      </c>
      <c r="D648" s="384" t="s">
        <v>1374</v>
      </c>
      <c r="E648" s="505">
        <v>15</v>
      </c>
      <c r="F648" s="505">
        <v>20</v>
      </c>
      <c r="G648" s="505">
        <v>20</v>
      </c>
      <c r="H648" s="505">
        <v>16</v>
      </c>
      <c r="I648" s="505">
        <v>2</v>
      </c>
      <c r="J648" s="384">
        <f t="shared" si="32"/>
        <v>73</v>
      </c>
      <c r="K648" s="378" t="str">
        <f t="shared" si="31"/>
        <v>Khá</v>
      </c>
      <c r="L648" s="384" t="s">
        <v>1375</v>
      </c>
      <c r="M648" s="384" t="s">
        <v>1376</v>
      </c>
      <c r="N648" s="506" t="s">
        <v>1172</v>
      </c>
      <c r="O648" s="501"/>
    </row>
    <row r="649" spans="1:17" s="507" customFormat="1" ht="15" customHeight="1">
      <c r="A649" s="459">
        <f t="shared" si="33"/>
        <v>644</v>
      </c>
      <c r="B649" s="474" t="s">
        <v>1438</v>
      </c>
      <c r="C649" s="503" t="s">
        <v>1439</v>
      </c>
      <c r="D649" s="384" t="s">
        <v>1440</v>
      </c>
      <c r="E649" s="511">
        <v>20</v>
      </c>
      <c r="F649" s="511">
        <v>22</v>
      </c>
      <c r="G649" s="511">
        <v>19</v>
      </c>
      <c r="H649" s="511">
        <v>17</v>
      </c>
      <c r="I649" s="511">
        <v>2</v>
      </c>
      <c r="J649" s="384">
        <f t="shared" si="32"/>
        <v>80</v>
      </c>
      <c r="K649" s="378" t="str">
        <f t="shared" si="31"/>
        <v>Tốt</v>
      </c>
      <c r="L649" s="384" t="s">
        <v>1441</v>
      </c>
      <c r="M649" s="384" t="s">
        <v>1442</v>
      </c>
      <c r="N649" s="506" t="s">
        <v>1172</v>
      </c>
      <c r="O649" s="384"/>
    </row>
    <row r="650" spans="1:17" s="507" customFormat="1" ht="15" customHeight="1">
      <c r="A650" s="459">
        <f t="shared" si="33"/>
        <v>645</v>
      </c>
      <c r="B650" s="474" t="s">
        <v>1443</v>
      </c>
      <c r="C650" s="503" t="s">
        <v>1444</v>
      </c>
      <c r="D650" s="384" t="s">
        <v>1440</v>
      </c>
      <c r="E650" s="511">
        <v>14</v>
      </c>
      <c r="F650" s="511">
        <v>18</v>
      </c>
      <c r="G650" s="511">
        <v>17</v>
      </c>
      <c r="H650" s="511">
        <v>20</v>
      </c>
      <c r="I650" s="511">
        <v>2</v>
      </c>
      <c r="J650" s="384">
        <f t="shared" si="32"/>
        <v>71</v>
      </c>
      <c r="K650" s="378" t="str">
        <f t="shared" si="31"/>
        <v>Khá</v>
      </c>
      <c r="L650" s="384" t="s">
        <v>1441</v>
      </c>
      <c r="M650" s="384" t="s">
        <v>1442</v>
      </c>
      <c r="N650" s="506" t="s">
        <v>1172</v>
      </c>
      <c r="O650" s="384"/>
    </row>
    <row r="651" spans="1:17" s="507" customFormat="1" ht="15" customHeight="1">
      <c r="A651" s="459">
        <f t="shared" si="33"/>
        <v>646</v>
      </c>
      <c r="B651" s="474" t="s">
        <v>1445</v>
      </c>
      <c r="C651" s="503" t="s">
        <v>1446</v>
      </c>
      <c r="D651" s="384" t="s">
        <v>1440</v>
      </c>
      <c r="E651" s="511">
        <v>20</v>
      </c>
      <c r="F651" s="511">
        <v>20</v>
      </c>
      <c r="G651" s="511">
        <v>20</v>
      </c>
      <c r="H651" s="511">
        <v>16</v>
      </c>
      <c r="I651" s="511">
        <v>0</v>
      </c>
      <c r="J651" s="384">
        <f t="shared" si="32"/>
        <v>76</v>
      </c>
      <c r="K651" s="378" t="str">
        <f t="shared" si="31"/>
        <v>Khá</v>
      </c>
      <c r="L651" s="384" t="s">
        <v>1441</v>
      </c>
      <c r="M651" s="384" t="s">
        <v>1442</v>
      </c>
      <c r="N651" s="506" t="s">
        <v>1172</v>
      </c>
      <c r="O651" s="384" t="s">
        <v>267</v>
      </c>
      <c r="Q651" s="459" t="s">
        <v>7</v>
      </c>
    </row>
    <row r="652" spans="1:17" s="507" customFormat="1" ht="15" customHeight="1">
      <c r="A652" s="459">
        <f t="shared" si="33"/>
        <v>647</v>
      </c>
      <c r="B652" s="474" t="s">
        <v>1447</v>
      </c>
      <c r="C652" s="503" t="s">
        <v>1448</v>
      </c>
      <c r="D652" s="384" t="s">
        <v>1440</v>
      </c>
      <c r="E652" s="511">
        <v>18</v>
      </c>
      <c r="F652" s="511">
        <v>25</v>
      </c>
      <c r="G652" s="511">
        <v>18</v>
      </c>
      <c r="H652" s="511">
        <v>15</v>
      </c>
      <c r="I652" s="511">
        <v>0</v>
      </c>
      <c r="J652" s="384">
        <f t="shared" si="32"/>
        <v>76</v>
      </c>
      <c r="K652" s="378" t="str">
        <f t="shared" si="31"/>
        <v>Khá</v>
      </c>
      <c r="L652" s="384" t="s">
        <v>1441</v>
      </c>
      <c r="M652" s="384" t="s">
        <v>1442</v>
      </c>
      <c r="N652" s="506" t="s">
        <v>1172</v>
      </c>
      <c r="O652" s="384" t="s">
        <v>267</v>
      </c>
      <c r="Q652" s="459" t="s">
        <v>7</v>
      </c>
    </row>
    <row r="653" spans="1:17" s="507" customFormat="1" ht="15" customHeight="1">
      <c r="A653" s="459">
        <f t="shared" si="33"/>
        <v>648</v>
      </c>
      <c r="B653" s="474" t="s">
        <v>1449</v>
      </c>
      <c r="C653" s="503" t="s">
        <v>1450</v>
      </c>
      <c r="D653" s="384" t="s">
        <v>1440</v>
      </c>
      <c r="E653" s="511">
        <v>20</v>
      </c>
      <c r="F653" s="511">
        <v>20</v>
      </c>
      <c r="G653" s="511">
        <v>20</v>
      </c>
      <c r="H653" s="511">
        <v>17</v>
      </c>
      <c r="I653" s="511">
        <v>8</v>
      </c>
      <c r="J653" s="384">
        <f t="shared" si="32"/>
        <v>85</v>
      </c>
      <c r="K653" s="378" t="str">
        <f t="shared" si="31"/>
        <v>Tốt</v>
      </c>
      <c r="L653" s="384" t="s">
        <v>1441</v>
      </c>
      <c r="M653" s="384" t="s">
        <v>1442</v>
      </c>
      <c r="N653" s="506" t="s">
        <v>1172</v>
      </c>
      <c r="O653" s="384"/>
    </row>
    <row r="654" spans="1:17" s="507" customFormat="1" ht="15" customHeight="1">
      <c r="A654" s="459">
        <f t="shared" si="33"/>
        <v>649</v>
      </c>
      <c r="B654" s="474" t="s">
        <v>1451</v>
      </c>
      <c r="C654" s="503" t="s">
        <v>1452</v>
      </c>
      <c r="D654" s="384" t="s">
        <v>1440</v>
      </c>
      <c r="E654" s="511">
        <v>20</v>
      </c>
      <c r="F654" s="511">
        <v>20</v>
      </c>
      <c r="G654" s="511">
        <v>19</v>
      </c>
      <c r="H654" s="511">
        <v>16</v>
      </c>
      <c r="I654" s="511">
        <v>5</v>
      </c>
      <c r="J654" s="384">
        <f t="shared" si="32"/>
        <v>80</v>
      </c>
      <c r="K654" s="378" t="str">
        <f t="shared" si="31"/>
        <v>Tốt</v>
      </c>
      <c r="L654" s="384" t="s">
        <v>1441</v>
      </c>
      <c r="M654" s="384" t="s">
        <v>1442</v>
      </c>
      <c r="N654" s="506" t="s">
        <v>1172</v>
      </c>
      <c r="O654" s="384"/>
    </row>
    <row r="655" spans="1:17" s="507" customFormat="1" ht="15" customHeight="1">
      <c r="A655" s="459">
        <f t="shared" si="33"/>
        <v>650</v>
      </c>
      <c r="B655" s="474" t="s">
        <v>1453</v>
      </c>
      <c r="C655" s="503" t="s">
        <v>1454</v>
      </c>
      <c r="D655" s="384" t="s">
        <v>1440</v>
      </c>
      <c r="E655" s="511">
        <v>20</v>
      </c>
      <c r="F655" s="511">
        <v>20</v>
      </c>
      <c r="G655" s="511">
        <v>19</v>
      </c>
      <c r="H655" s="511">
        <v>16</v>
      </c>
      <c r="I655" s="511">
        <v>5</v>
      </c>
      <c r="J655" s="384">
        <f t="shared" si="32"/>
        <v>80</v>
      </c>
      <c r="K655" s="378" t="str">
        <f t="shared" si="31"/>
        <v>Tốt</v>
      </c>
      <c r="L655" s="384" t="s">
        <v>1441</v>
      </c>
      <c r="M655" s="384" t="s">
        <v>1442</v>
      </c>
      <c r="N655" s="506" t="s">
        <v>1172</v>
      </c>
      <c r="O655" s="384"/>
    </row>
    <row r="656" spans="1:17" s="507" customFormat="1" ht="15" customHeight="1">
      <c r="A656" s="459">
        <f t="shared" si="33"/>
        <v>651</v>
      </c>
      <c r="B656" s="474" t="s">
        <v>1455</v>
      </c>
      <c r="C656" s="503" t="s">
        <v>1456</v>
      </c>
      <c r="D656" s="384" t="s">
        <v>1440</v>
      </c>
      <c r="E656" s="511">
        <v>20</v>
      </c>
      <c r="F656" s="511">
        <v>15</v>
      </c>
      <c r="G656" s="511">
        <v>20</v>
      </c>
      <c r="H656" s="511">
        <v>23</v>
      </c>
      <c r="I656" s="511">
        <v>0</v>
      </c>
      <c r="J656" s="384">
        <f t="shared" si="32"/>
        <v>78</v>
      </c>
      <c r="K656" s="378" t="str">
        <f t="shared" si="31"/>
        <v>Khá</v>
      </c>
      <c r="L656" s="384" t="s">
        <v>1441</v>
      </c>
      <c r="M656" s="384" t="s">
        <v>1442</v>
      </c>
      <c r="N656" s="506" t="s">
        <v>1172</v>
      </c>
      <c r="O656" s="384" t="s">
        <v>267</v>
      </c>
      <c r="Q656" s="459" t="s">
        <v>432</v>
      </c>
    </row>
    <row r="657" spans="1:17" s="507" customFormat="1" ht="15" customHeight="1">
      <c r="A657" s="459">
        <f t="shared" si="33"/>
        <v>652</v>
      </c>
      <c r="B657" s="474" t="s">
        <v>1457</v>
      </c>
      <c r="C657" s="503" t="s">
        <v>1458</v>
      </c>
      <c r="D657" s="384" t="s">
        <v>1440</v>
      </c>
      <c r="E657" s="511">
        <v>20</v>
      </c>
      <c r="F657" s="511">
        <v>20</v>
      </c>
      <c r="G657" s="511">
        <v>19</v>
      </c>
      <c r="H657" s="511">
        <v>17</v>
      </c>
      <c r="I657" s="511">
        <v>0</v>
      </c>
      <c r="J657" s="384">
        <f t="shared" si="32"/>
        <v>76</v>
      </c>
      <c r="K657" s="378" t="str">
        <f t="shared" si="31"/>
        <v>Khá</v>
      </c>
      <c r="L657" s="384" t="s">
        <v>1441</v>
      </c>
      <c r="M657" s="384" t="s">
        <v>1442</v>
      </c>
      <c r="N657" s="506" t="s">
        <v>1172</v>
      </c>
      <c r="O657" s="384" t="s">
        <v>267</v>
      </c>
      <c r="Q657" s="459" t="s">
        <v>7</v>
      </c>
    </row>
    <row r="658" spans="1:17" s="507" customFormat="1" ht="15" customHeight="1">
      <c r="A658" s="459">
        <f t="shared" si="33"/>
        <v>653</v>
      </c>
      <c r="B658" s="474" t="s">
        <v>1459</v>
      </c>
      <c r="C658" s="503" t="s">
        <v>1460</v>
      </c>
      <c r="D658" s="384" t="s">
        <v>1440</v>
      </c>
      <c r="E658" s="511">
        <v>20</v>
      </c>
      <c r="F658" s="511">
        <v>22</v>
      </c>
      <c r="G658" s="511">
        <v>20</v>
      </c>
      <c r="H658" s="511">
        <v>18</v>
      </c>
      <c r="I658" s="511">
        <v>8</v>
      </c>
      <c r="J658" s="384">
        <f t="shared" si="32"/>
        <v>88</v>
      </c>
      <c r="K658" s="378" t="str">
        <f t="shared" si="31"/>
        <v>Tốt</v>
      </c>
      <c r="L658" s="384" t="s">
        <v>1441</v>
      </c>
      <c r="M658" s="384" t="s">
        <v>1442</v>
      </c>
      <c r="N658" s="506" t="s">
        <v>1172</v>
      </c>
      <c r="O658" s="384"/>
    </row>
    <row r="659" spans="1:17" s="507" customFormat="1" ht="15" customHeight="1">
      <c r="A659" s="459">
        <f t="shared" si="33"/>
        <v>654</v>
      </c>
      <c r="B659" s="474" t="s">
        <v>1461</v>
      </c>
      <c r="C659" s="503" t="s">
        <v>1462</v>
      </c>
      <c r="D659" s="384" t="s">
        <v>1440</v>
      </c>
      <c r="E659" s="511">
        <v>20</v>
      </c>
      <c r="F659" s="511">
        <v>20</v>
      </c>
      <c r="G659" s="511">
        <v>19</v>
      </c>
      <c r="H659" s="511">
        <v>16</v>
      </c>
      <c r="I659" s="511">
        <v>2</v>
      </c>
      <c r="J659" s="384">
        <f t="shared" si="32"/>
        <v>77</v>
      </c>
      <c r="K659" s="378" t="str">
        <f t="shared" si="31"/>
        <v>Khá</v>
      </c>
      <c r="L659" s="384" t="s">
        <v>1441</v>
      </c>
      <c r="M659" s="384" t="s">
        <v>1442</v>
      </c>
      <c r="N659" s="506" t="s">
        <v>1172</v>
      </c>
      <c r="O659" s="384"/>
    </row>
    <row r="660" spans="1:17" s="507" customFormat="1" ht="15" customHeight="1">
      <c r="A660" s="459">
        <f t="shared" si="33"/>
        <v>655</v>
      </c>
      <c r="B660" s="474" t="s">
        <v>1463</v>
      </c>
      <c r="C660" s="503" t="s">
        <v>1464</v>
      </c>
      <c r="D660" s="384" t="s">
        <v>1440</v>
      </c>
      <c r="E660" s="511">
        <v>20</v>
      </c>
      <c r="F660" s="511">
        <v>23</v>
      </c>
      <c r="G660" s="511">
        <v>19</v>
      </c>
      <c r="H660" s="511">
        <v>17</v>
      </c>
      <c r="I660" s="511">
        <v>5</v>
      </c>
      <c r="J660" s="384">
        <f t="shared" si="32"/>
        <v>84</v>
      </c>
      <c r="K660" s="378" t="str">
        <f t="shared" si="31"/>
        <v>Tốt</v>
      </c>
      <c r="L660" s="384" t="s">
        <v>1441</v>
      </c>
      <c r="M660" s="384" t="s">
        <v>1442</v>
      </c>
      <c r="N660" s="506" t="s">
        <v>1172</v>
      </c>
      <c r="O660" s="384"/>
    </row>
    <row r="661" spans="1:17" s="507" customFormat="1" ht="15" customHeight="1">
      <c r="A661" s="459">
        <f t="shared" si="33"/>
        <v>656</v>
      </c>
      <c r="B661" s="388" t="s">
        <v>1465</v>
      </c>
      <c r="C661" s="503" t="s">
        <v>1466</v>
      </c>
      <c r="D661" s="384" t="s">
        <v>1440</v>
      </c>
      <c r="E661" s="511">
        <v>20</v>
      </c>
      <c r="F661" s="511">
        <v>20</v>
      </c>
      <c r="G661" s="511">
        <v>19</v>
      </c>
      <c r="H661" s="511">
        <v>17</v>
      </c>
      <c r="I661" s="511">
        <v>0</v>
      </c>
      <c r="J661" s="384">
        <f t="shared" si="32"/>
        <v>76</v>
      </c>
      <c r="K661" s="378" t="str">
        <f t="shared" si="31"/>
        <v>Khá</v>
      </c>
      <c r="L661" s="384" t="s">
        <v>1441</v>
      </c>
      <c r="M661" s="384" t="s">
        <v>1442</v>
      </c>
      <c r="N661" s="506" t="s">
        <v>1172</v>
      </c>
      <c r="O661" s="384" t="s">
        <v>267</v>
      </c>
      <c r="Q661" s="459" t="s">
        <v>7</v>
      </c>
    </row>
    <row r="662" spans="1:17" s="507" customFormat="1" ht="15" customHeight="1">
      <c r="A662" s="459">
        <f t="shared" si="33"/>
        <v>657</v>
      </c>
      <c r="B662" s="474" t="s">
        <v>1467</v>
      </c>
      <c r="C662" s="503" t="s">
        <v>1468</v>
      </c>
      <c r="D662" s="384" t="s">
        <v>1440</v>
      </c>
      <c r="E662" s="511">
        <v>20</v>
      </c>
      <c r="F662" s="511">
        <v>21</v>
      </c>
      <c r="G662" s="511">
        <v>18</v>
      </c>
      <c r="H662" s="511">
        <v>18</v>
      </c>
      <c r="I662" s="511">
        <v>0</v>
      </c>
      <c r="J662" s="384">
        <f t="shared" si="32"/>
        <v>77</v>
      </c>
      <c r="K662" s="378" t="str">
        <f t="shared" si="31"/>
        <v>Khá</v>
      </c>
      <c r="L662" s="384" t="s">
        <v>1441</v>
      </c>
      <c r="M662" s="384" t="s">
        <v>1442</v>
      </c>
      <c r="N662" s="506" t="s">
        <v>1172</v>
      </c>
      <c r="O662" s="384" t="s">
        <v>267</v>
      </c>
      <c r="Q662" s="459" t="s">
        <v>7</v>
      </c>
    </row>
    <row r="663" spans="1:17" s="507" customFormat="1" ht="15" customHeight="1">
      <c r="A663" s="459">
        <f t="shared" si="33"/>
        <v>658</v>
      </c>
      <c r="B663" s="474" t="s">
        <v>1469</v>
      </c>
      <c r="C663" s="503" t="s">
        <v>1470</v>
      </c>
      <c r="D663" s="384" t="s">
        <v>1440</v>
      </c>
      <c r="E663" s="511">
        <v>20</v>
      </c>
      <c r="F663" s="511">
        <v>22</v>
      </c>
      <c r="G663" s="511">
        <v>20</v>
      </c>
      <c r="H663" s="511">
        <v>20</v>
      </c>
      <c r="I663" s="511">
        <v>8</v>
      </c>
      <c r="J663" s="384">
        <f t="shared" si="32"/>
        <v>90</v>
      </c>
      <c r="K663" s="378" t="str">
        <f t="shared" si="31"/>
        <v>Xuất sắc</v>
      </c>
      <c r="L663" s="384" t="s">
        <v>1441</v>
      </c>
      <c r="M663" s="384" t="s">
        <v>1442</v>
      </c>
      <c r="N663" s="506" t="s">
        <v>1172</v>
      </c>
      <c r="O663" s="384"/>
    </row>
    <row r="664" spans="1:17" s="507" customFormat="1" ht="15" customHeight="1">
      <c r="A664" s="459">
        <f t="shared" si="33"/>
        <v>659</v>
      </c>
      <c r="B664" s="474" t="s">
        <v>1471</v>
      </c>
      <c r="C664" s="503" t="s">
        <v>1472</v>
      </c>
      <c r="D664" s="384" t="s">
        <v>1440</v>
      </c>
      <c r="E664" s="511">
        <v>20</v>
      </c>
      <c r="F664" s="511">
        <v>20</v>
      </c>
      <c r="G664" s="511">
        <v>18</v>
      </c>
      <c r="H664" s="511">
        <v>16</v>
      </c>
      <c r="I664" s="511">
        <v>2</v>
      </c>
      <c r="J664" s="384">
        <f t="shared" si="32"/>
        <v>76</v>
      </c>
      <c r="K664" s="378" t="str">
        <f t="shared" si="31"/>
        <v>Khá</v>
      </c>
      <c r="L664" s="384" t="s">
        <v>1441</v>
      </c>
      <c r="M664" s="384" t="s">
        <v>1442</v>
      </c>
      <c r="N664" s="506" t="s">
        <v>1172</v>
      </c>
      <c r="O664" s="384"/>
    </row>
    <row r="665" spans="1:17" s="507" customFormat="1" ht="15" customHeight="1">
      <c r="A665" s="459">
        <f t="shared" si="33"/>
        <v>660</v>
      </c>
      <c r="B665" s="474" t="s">
        <v>1473</v>
      </c>
      <c r="C665" s="503" t="s">
        <v>1474</v>
      </c>
      <c r="D665" s="384" t="s">
        <v>1440</v>
      </c>
      <c r="E665" s="511">
        <v>20</v>
      </c>
      <c r="F665" s="511">
        <v>20</v>
      </c>
      <c r="G665" s="511">
        <v>19</v>
      </c>
      <c r="H665" s="511">
        <v>17</v>
      </c>
      <c r="I665" s="511">
        <v>5</v>
      </c>
      <c r="J665" s="384">
        <f t="shared" si="32"/>
        <v>81</v>
      </c>
      <c r="K665" s="378" t="str">
        <f t="shared" si="31"/>
        <v>Tốt</v>
      </c>
      <c r="L665" s="384" t="s">
        <v>1441</v>
      </c>
      <c r="M665" s="384" t="s">
        <v>1442</v>
      </c>
      <c r="N665" s="506" t="s">
        <v>1172</v>
      </c>
      <c r="O665" s="384"/>
    </row>
    <row r="666" spans="1:17" s="507" customFormat="1" ht="15" customHeight="1">
      <c r="A666" s="459">
        <f t="shared" si="33"/>
        <v>661</v>
      </c>
      <c r="B666" s="474" t="s">
        <v>1475</v>
      </c>
      <c r="C666" s="503" t="s">
        <v>1476</v>
      </c>
      <c r="D666" s="384" t="s">
        <v>1440</v>
      </c>
      <c r="E666" s="511">
        <v>20</v>
      </c>
      <c r="F666" s="511">
        <v>20</v>
      </c>
      <c r="G666" s="511">
        <v>19</v>
      </c>
      <c r="H666" s="511">
        <v>19</v>
      </c>
      <c r="I666" s="511">
        <v>2</v>
      </c>
      <c r="J666" s="384">
        <f t="shared" si="32"/>
        <v>80</v>
      </c>
      <c r="K666" s="378" t="str">
        <f t="shared" si="31"/>
        <v>Tốt</v>
      </c>
      <c r="L666" s="384" t="s">
        <v>1441</v>
      </c>
      <c r="M666" s="384" t="s">
        <v>1442</v>
      </c>
      <c r="N666" s="506" t="s">
        <v>1172</v>
      </c>
      <c r="O666" s="384"/>
    </row>
    <row r="667" spans="1:17" s="507" customFormat="1" ht="15" customHeight="1">
      <c r="A667" s="459">
        <f t="shared" si="33"/>
        <v>662</v>
      </c>
      <c r="B667" s="474" t="s">
        <v>1477</v>
      </c>
      <c r="C667" s="503" t="s">
        <v>1478</v>
      </c>
      <c r="D667" s="384" t="s">
        <v>1440</v>
      </c>
      <c r="E667" s="511">
        <v>20</v>
      </c>
      <c r="F667" s="511">
        <v>20</v>
      </c>
      <c r="G667" s="511">
        <v>19</v>
      </c>
      <c r="H667" s="511">
        <v>18</v>
      </c>
      <c r="I667" s="511">
        <v>5</v>
      </c>
      <c r="J667" s="384">
        <f t="shared" si="32"/>
        <v>82</v>
      </c>
      <c r="K667" s="378" t="str">
        <f t="shared" si="31"/>
        <v>Tốt</v>
      </c>
      <c r="L667" s="384" t="s">
        <v>1441</v>
      </c>
      <c r="M667" s="384" t="s">
        <v>1442</v>
      </c>
      <c r="N667" s="506" t="s">
        <v>1172</v>
      </c>
      <c r="O667" s="384"/>
    </row>
    <row r="668" spans="1:17" s="507" customFormat="1" ht="15" customHeight="1">
      <c r="A668" s="459">
        <f t="shared" si="33"/>
        <v>663</v>
      </c>
      <c r="B668" s="474" t="s">
        <v>1479</v>
      </c>
      <c r="C668" s="503" t="s">
        <v>1480</v>
      </c>
      <c r="D668" s="384" t="s">
        <v>1440</v>
      </c>
      <c r="E668" s="511">
        <v>20</v>
      </c>
      <c r="F668" s="511">
        <v>20</v>
      </c>
      <c r="G668" s="511">
        <v>18</v>
      </c>
      <c r="H668" s="511">
        <v>18</v>
      </c>
      <c r="I668" s="511">
        <v>2</v>
      </c>
      <c r="J668" s="384">
        <f t="shared" si="32"/>
        <v>78</v>
      </c>
      <c r="K668" s="378" t="str">
        <f t="shared" si="31"/>
        <v>Khá</v>
      </c>
      <c r="L668" s="384" t="s">
        <v>1441</v>
      </c>
      <c r="M668" s="384" t="s">
        <v>1442</v>
      </c>
      <c r="N668" s="506" t="s">
        <v>1172</v>
      </c>
      <c r="O668" s="384"/>
    </row>
    <row r="669" spans="1:17" s="507" customFormat="1" ht="15" customHeight="1">
      <c r="A669" s="459">
        <f t="shared" si="33"/>
        <v>664</v>
      </c>
      <c r="B669" s="474" t="s">
        <v>1481</v>
      </c>
      <c r="C669" s="503" t="s">
        <v>1482</v>
      </c>
      <c r="D669" s="384" t="s">
        <v>1440</v>
      </c>
      <c r="E669" s="511">
        <v>20</v>
      </c>
      <c r="F669" s="511">
        <v>20</v>
      </c>
      <c r="G669" s="511">
        <v>19</v>
      </c>
      <c r="H669" s="511">
        <v>18</v>
      </c>
      <c r="I669" s="511">
        <v>5</v>
      </c>
      <c r="J669" s="384">
        <f t="shared" si="32"/>
        <v>82</v>
      </c>
      <c r="K669" s="378" t="str">
        <f t="shared" si="31"/>
        <v>Tốt</v>
      </c>
      <c r="L669" s="384" t="s">
        <v>1441</v>
      </c>
      <c r="M669" s="384" t="s">
        <v>1442</v>
      </c>
      <c r="N669" s="506" t="s">
        <v>1172</v>
      </c>
      <c r="O669" s="384"/>
    </row>
    <row r="670" spans="1:17" s="507" customFormat="1" ht="15" customHeight="1">
      <c r="A670" s="459">
        <f t="shared" si="33"/>
        <v>665</v>
      </c>
      <c r="B670" s="474" t="s">
        <v>1483</v>
      </c>
      <c r="C670" s="503" t="s">
        <v>1484</v>
      </c>
      <c r="D670" s="384" t="s">
        <v>1440</v>
      </c>
      <c r="E670" s="511">
        <v>20</v>
      </c>
      <c r="F670" s="511">
        <v>22</v>
      </c>
      <c r="G670" s="511">
        <v>20</v>
      </c>
      <c r="H670" s="511">
        <v>20</v>
      </c>
      <c r="I670" s="511">
        <v>8</v>
      </c>
      <c r="J670" s="384">
        <f t="shared" si="32"/>
        <v>90</v>
      </c>
      <c r="K670" s="378" t="str">
        <f t="shared" si="31"/>
        <v>Xuất sắc</v>
      </c>
      <c r="L670" s="384" t="s">
        <v>1441</v>
      </c>
      <c r="M670" s="384" t="s">
        <v>1442</v>
      </c>
      <c r="N670" s="506" t="s">
        <v>1172</v>
      </c>
      <c r="O670" s="384"/>
    </row>
    <row r="671" spans="1:17" s="507" customFormat="1" ht="15" customHeight="1">
      <c r="A671" s="459">
        <f t="shared" si="33"/>
        <v>666</v>
      </c>
      <c r="B671" s="474" t="s">
        <v>1485</v>
      </c>
      <c r="C671" s="503" t="s">
        <v>1486</v>
      </c>
      <c r="D671" s="384" t="s">
        <v>1440</v>
      </c>
      <c r="E671" s="511">
        <v>20</v>
      </c>
      <c r="F671" s="511">
        <v>20</v>
      </c>
      <c r="G671" s="511">
        <v>18</v>
      </c>
      <c r="H671" s="511">
        <v>18</v>
      </c>
      <c r="I671" s="511">
        <v>5</v>
      </c>
      <c r="J671" s="384">
        <f t="shared" si="32"/>
        <v>81</v>
      </c>
      <c r="K671" s="378" t="str">
        <f t="shared" si="31"/>
        <v>Tốt</v>
      </c>
      <c r="L671" s="384" t="s">
        <v>1441</v>
      </c>
      <c r="M671" s="384" t="s">
        <v>1442</v>
      </c>
      <c r="N671" s="506" t="s">
        <v>1172</v>
      </c>
      <c r="O671" s="384"/>
    </row>
    <row r="672" spans="1:17" s="507" customFormat="1" ht="15" customHeight="1">
      <c r="A672" s="459">
        <f t="shared" si="33"/>
        <v>667</v>
      </c>
      <c r="B672" s="474" t="s">
        <v>1487</v>
      </c>
      <c r="C672" s="503" t="s">
        <v>1488</v>
      </c>
      <c r="D672" s="384" t="s">
        <v>1440</v>
      </c>
      <c r="E672" s="511">
        <v>20</v>
      </c>
      <c r="F672" s="511">
        <v>20</v>
      </c>
      <c r="G672" s="511">
        <v>18</v>
      </c>
      <c r="H672" s="511">
        <v>18</v>
      </c>
      <c r="I672" s="511">
        <v>5</v>
      </c>
      <c r="J672" s="384">
        <f t="shared" si="32"/>
        <v>81</v>
      </c>
      <c r="K672" s="378" t="str">
        <f t="shared" si="31"/>
        <v>Tốt</v>
      </c>
      <c r="L672" s="384" t="s">
        <v>1441</v>
      </c>
      <c r="M672" s="384" t="s">
        <v>1442</v>
      </c>
      <c r="N672" s="506" t="s">
        <v>1172</v>
      </c>
      <c r="O672" s="384"/>
    </row>
    <row r="673" spans="1:15" s="507" customFormat="1" ht="15" customHeight="1">
      <c r="A673" s="459">
        <f t="shared" si="33"/>
        <v>668</v>
      </c>
      <c r="B673" s="474" t="s">
        <v>1489</v>
      </c>
      <c r="C673" s="503" t="s">
        <v>1490</v>
      </c>
      <c r="D673" s="384" t="s">
        <v>1440</v>
      </c>
      <c r="E673" s="511">
        <v>20</v>
      </c>
      <c r="F673" s="511">
        <v>20</v>
      </c>
      <c r="G673" s="511">
        <v>18</v>
      </c>
      <c r="H673" s="511">
        <v>17</v>
      </c>
      <c r="I673" s="511">
        <v>2</v>
      </c>
      <c r="J673" s="384">
        <f t="shared" si="32"/>
        <v>77</v>
      </c>
      <c r="K673" s="378" t="str">
        <f t="shared" si="31"/>
        <v>Khá</v>
      </c>
      <c r="L673" s="384" t="s">
        <v>1441</v>
      </c>
      <c r="M673" s="384" t="s">
        <v>1442</v>
      </c>
      <c r="N673" s="506" t="s">
        <v>1172</v>
      </c>
      <c r="O673" s="384"/>
    </row>
    <row r="674" spans="1:15" s="507" customFormat="1" ht="15" customHeight="1">
      <c r="A674" s="459">
        <f t="shared" si="33"/>
        <v>669</v>
      </c>
      <c r="B674" s="474" t="s">
        <v>1491</v>
      </c>
      <c r="C674" s="503" t="s">
        <v>1492</v>
      </c>
      <c r="D674" s="384" t="s">
        <v>1440</v>
      </c>
      <c r="E674" s="511">
        <v>20</v>
      </c>
      <c r="F674" s="511">
        <v>20</v>
      </c>
      <c r="G674" s="511">
        <v>19</v>
      </c>
      <c r="H674" s="511">
        <v>18</v>
      </c>
      <c r="I674" s="511">
        <v>5</v>
      </c>
      <c r="J674" s="384">
        <f t="shared" si="32"/>
        <v>82</v>
      </c>
      <c r="K674" s="378" t="str">
        <f t="shared" si="31"/>
        <v>Tốt</v>
      </c>
      <c r="L674" s="384" t="s">
        <v>1441</v>
      </c>
      <c r="M674" s="384" t="s">
        <v>1442</v>
      </c>
      <c r="N674" s="506" t="s">
        <v>1172</v>
      </c>
      <c r="O674" s="384"/>
    </row>
    <row r="675" spans="1:15" s="507" customFormat="1" ht="15" customHeight="1">
      <c r="A675" s="459">
        <f t="shared" si="33"/>
        <v>670</v>
      </c>
      <c r="B675" s="474" t="s">
        <v>1493</v>
      </c>
      <c r="C675" s="503" t="s">
        <v>1494</v>
      </c>
      <c r="D675" s="384" t="s">
        <v>1440</v>
      </c>
      <c r="E675" s="511">
        <v>20</v>
      </c>
      <c r="F675" s="511">
        <v>20</v>
      </c>
      <c r="G675" s="511">
        <v>19</v>
      </c>
      <c r="H675" s="511">
        <v>18</v>
      </c>
      <c r="I675" s="511">
        <v>2</v>
      </c>
      <c r="J675" s="384">
        <f t="shared" si="32"/>
        <v>79</v>
      </c>
      <c r="K675" s="378" t="str">
        <f t="shared" si="31"/>
        <v>Khá</v>
      </c>
      <c r="L675" s="384" t="s">
        <v>1441</v>
      </c>
      <c r="M675" s="384" t="s">
        <v>1442</v>
      </c>
      <c r="N675" s="506" t="s">
        <v>1172</v>
      </c>
      <c r="O675" s="384"/>
    </row>
    <row r="676" spans="1:15" s="507" customFormat="1" ht="15" customHeight="1">
      <c r="A676" s="459">
        <f t="shared" si="33"/>
        <v>671</v>
      </c>
      <c r="B676" s="474" t="s">
        <v>1495</v>
      </c>
      <c r="C676" s="503" t="s">
        <v>1496</v>
      </c>
      <c r="D676" s="384" t="s">
        <v>1440</v>
      </c>
      <c r="E676" s="511">
        <v>20</v>
      </c>
      <c r="F676" s="511">
        <v>20</v>
      </c>
      <c r="G676" s="511">
        <v>18</v>
      </c>
      <c r="H676" s="511">
        <v>18</v>
      </c>
      <c r="I676" s="511">
        <v>5</v>
      </c>
      <c r="J676" s="384">
        <f t="shared" si="32"/>
        <v>81</v>
      </c>
      <c r="K676" s="378" t="str">
        <f t="shared" si="31"/>
        <v>Tốt</v>
      </c>
      <c r="L676" s="384" t="s">
        <v>1441</v>
      </c>
      <c r="M676" s="384" t="s">
        <v>1442</v>
      </c>
      <c r="N676" s="506" t="s">
        <v>1172</v>
      </c>
      <c r="O676" s="384"/>
    </row>
    <row r="677" spans="1:15" s="507" customFormat="1" ht="15" customHeight="1">
      <c r="A677" s="459">
        <f t="shared" si="33"/>
        <v>672</v>
      </c>
      <c r="B677" s="474" t="s">
        <v>1497</v>
      </c>
      <c r="C677" s="503" t="s">
        <v>1498</v>
      </c>
      <c r="D677" s="384" t="s">
        <v>1440</v>
      </c>
      <c r="E677" s="511">
        <v>20</v>
      </c>
      <c r="F677" s="511">
        <v>20</v>
      </c>
      <c r="G677" s="511">
        <v>19</v>
      </c>
      <c r="H677" s="511">
        <v>19</v>
      </c>
      <c r="I677" s="511">
        <v>5</v>
      </c>
      <c r="J677" s="384">
        <f t="shared" si="32"/>
        <v>83</v>
      </c>
      <c r="K677" s="378" t="str">
        <f t="shared" si="31"/>
        <v>Tốt</v>
      </c>
      <c r="L677" s="384" t="s">
        <v>1441</v>
      </c>
      <c r="M677" s="384" t="s">
        <v>1442</v>
      </c>
      <c r="N677" s="506" t="s">
        <v>1172</v>
      </c>
      <c r="O677" s="384"/>
    </row>
    <row r="678" spans="1:15" s="507" customFormat="1" ht="15" customHeight="1">
      <c r="A678" s="459">
        <f t="shared" si="33"/>
        <v>673</v>
      </c>
      <c r="B678" s="474" t="s">
        <v>1499</v>
      </c>
      <c r="C678" s="503" t="s">
        <v>1500</v>
      </c>
      <c r="D678" s="384" t="s">
        <v>1440</v>
      </c>
      <c r="E678" s="511">
        <v>16</v>
      </c>
      <c r="F678" s="511">
        <v>20</v>
      </c>
      <c r="G678" s="511">
        <v>19</v>
      </c>
      <c r="H678" s="511">
        <v>20</v>
      </c>
      <c r="I678" s="511">
        <v>2</v>
      </c>
      <c r="J678" s="384">
        <f t="shared" si="32"/>
        <v>77</v>
      </c>
      <c r="K678" s="378" t="str">
        <f t="shared" si="31"/>
        <v>Khá</v>
      </c>
      <c r="L678" s="384" t="s">
        <v>1441</v>
      </c>
      <c r="M678" s="384" t="s">
        <v>1442</v>
      </c>
      <c r="N678" s="506" t="s">
        <v>1172</v>
      </c>
      <c r="O678" s="384"/>
    </row>
    <row r="679" spans="1:15" s="507" customFormat="1" ht="15" customHeight="1">
      <c r="A679" s="459">
        <f t="shared" si="33"/>
        <v>674</v>
      </c>
      <c r="B679" s="474" t="s">
        <v>1501</v>
      </c>
      <c r="C679" s="503" t="s">
        <v>1502</v>
      </c>
      <c r="D679" s="384" t="s">
        <v>1440</v>
      </c>
      <c r="E679" s="511">
        <v>20</v>
      </c>
      <c r="F679" s="511">
        <v>21</v>
      </c>
      <c r="G679" s="511">
        <v>20</v>
      </c>
      <c r="H679" s="511">
        <v>19</v>
      </c>
      <c r="I679" s="511">
        <v>8</v>
      </c>
      <c r="J679" s="384">
        <f t="shared" si="32"/>
        <v>88</v>
      </c>
      <c r="K679" s="378" t="str">
        <f t="shared" si="31"/>
        <v>Tốt</v>
      </c>
      <c r="L679" s="384" t="s">
        <v>1441</v>
      </c>
      <c r="M679" s="384" t="s">
        <v>1442</v>
      </c>
      <c r="N679" s="506" t="s">
        <v>1172</v>
      </c>
      <c r="O679" s="384"/>
    </row>
    <row r="680" spans="1:15" s="507" customFormat="1" ht="15" customHeight="1">
      <c r="A680" s="459">
        <f t="shared" si="33"/>
        <v>675</v>
      </c>
      <c r="B680" s="474" t="s">
        <v>1503</v>
      </c>
      <c r="C680" s="503" t="s">
        <v>1504</v>
      </c>
      <c r="D680" s="384" t="s">
        <v>1440</v>
      </c>
      <c r="E680" s="512">
        <v>20</v>
      </c>
      <c r="F680" s="511">
        <v>25</v>
      </c>
      <c r="G680" s="512">
        <v>20</v>
      </c>
      <c r="H680" s="512">
        <v>20</v>
      </c>
      <c r="I680" s="512">
        <v>8</v>
      </c>
      <c r="J680" s="384">
        <f t="shared" si="32"/>
        <v>93</v>
      </c>
      <c r="K680" s="378" t="str">
        <f t="shared" si="31"/>
        <v>Xuất sắc</v>
      </c>
      <c r="L680" s="384" t="s">
        <v>1441</v>
      </c>
      <c r="M680" s="384" t="s">
        <v>1442</v>
      </c>
      <c r="N680" s="506" t="s">
        <v>1172</v>
      </c>
      <c r="O680" s="384"/>
    </row>
    <row r="681" spans="1:15" s="507" customFormat="1" ht="15" customHeight="1">
      <c r="A681" s="459">
        <f t="shared" si="33"/>
        <v>676</v>
      </c>
      <c r="B681" s="474" t="s">
        <v>1505</v>
      </c>
      <c r="C681" s="503" t="s">
        <v>1506</v>
      </c>
      <c r="D681" s="384" t="s">
        <v>1440</v>
      </c>
      <c r="E681" s="511">
        <v>20</v>
      </c>
      <c r="F681" s="511">
        <v>20</v>
      </c>
      <c r="G681" s="511">
        <v>20</v>
      </c>
      <c r="H681" s="511">
        <v>18</v>
      </c>
      <c r="I681" s="511">
        <v>8</v>
      </c>
      <c r="J681" s="384">
        <f t="shared" si="32"/>
        <v>86</v>
      </c>
      <c r="K681" s="378" t="str">
        <f t="shared" si="31"/>
        <v>Tốt</v>
      </c>
      <c r="L681" s="384" t="s">
        <v>1441</v>
      </c>
      <c r="M681" s="384" t="s">
        <v>1442</v>
      </c>
      <c r="N681" s="506" t="s">
        <v>1172</v>
      </c>
      <c r="O681" s="384"/>
    </row>
    <row r="682" spans="1:15" s="507" customFormat="1" ht="15" customHeight="1">
      <c r="A682" s="459">
        <f t="shared" si="33"/>
        <v>677</v>
      </c>
      <c r="B682" s="474" t="s">
        <v>1507</v>
      </c>
      <c r="C682" s="503" t="s">
        <v>1508</v>
      </c>
      <c r="D682" s="384" t="s">
        <v>1440</v>
      </c>
      <c r="E682" s="511">
        <v>20</v>
      </c>
      <c r="F682" s="511">
        <v>23</v>
      </c>
      <c r="G682" s="511">
        <v>20</v>
      </c>
      <c r="H682" s="511">
        <v>19</v>
      </c>
      <c r="I682" s="511">
        <v>2</v>
      </c>
      <c r="J682" s="384">
        <f t="shared" si="32"/>
        <v>84</v>
      </c>
      <c r="K682" s="378" t="str">
        <f t="shared" si="31"/>
        <v>Tốt</v>
      </c>
      <c r="L682" s="384" t="s">
        <v>1441</v>
      </c>
      <c r="M682" s="384" t="s">
        <v>1442</v>
      </c>
      <c r="N682" s="506" t="s">
        <v>1172</v>
      </c>
      <c r="O682" s="384"/>
    </row>
    <row r="683" spans="1:15" s="507" customFormat="1" ht="15" customHeight="1">
      <c r="A683" s="459">
        <f t="shared" si="33"/>
        <v>678</v>
      </c>
      <c r="B683" s="474" t="s">
        <v>1509</v>
      </c>
      <c r="C683" s="503" t="s">
        <v>1510</v>
      </c>
      <c r="D683" s="384" t="s">
        <v>1440</v>
      </c>
      <c r="E683" s="511">
        <v>20</v>
      </c>
      <c r="F683" s="511">
        <v>23</v>
      </c>
      <c r="G683" s="511">
        <v>20</v>
      </c>
      <c r="H683" s="511">
        <v>22</v>
      </c>
      <c r="I683" s="511">
        <v>8</v>
      </c>
      <c r="J683" s="384">
        <f t="shared" si="32"/>
        <v>93</v>
      </c>
      <c r="K683" s="378" t="str">
        <f t="shared" si="31"/>
        <v>Xuất sắc</v>
      </c>
      <c r="L683" s="384" t="s">
        <v>1441</v>
      </c>
      <c r="M683" s="384" t="s">
        <v>1442</v>
      </c>
      <c r="N683" s="506" t="s">
        <v>1172</v>
      </c>
      <c r="O683" s="384"/>
    </row>
    <row r="684" spans="1:15" s="507" customFormat="1" ht="15" customHeight="1">
      <c r="A684" s="459">
        <f t="shared" si="33"/>
        <v>679</v>
      </c>
      <c r="B684" s="474" t="s">
        <v>1511</v>
      </c>
      <c r="C684" s="503" t="s">
        <v>1512</v>
      </c>
      <c r="D684" s="384" t="s">
        <v>1440</v>
      </c>
      <c r="E684" s="512">
        <v>20</v>
      </c>
      <c r="F684" s="511">
        <v>23</v>
      </c>
      <c r="G684" s="512">
        <v>20</v>
      </c>
      <c r="H684" s="512">
        <v>22</v>
      </c>
      <c r="I684" s="512">
        <v>10</v>
      </c>
      <c r="J684" s="384">
        <f t="shared" si="32"/>
        <v>95</v>
      </c>
      <c r="K684" s="378" t="str">
        <f t="shared" si="31"/>
        <v>Xuất sắc</v>
      </c>
      <c r="L684" s="384" t="s">
        <v>1441</v>
      </c>
      <c r="M684" s="384" t="s">
        <v>1442</v>
      </c>
      <c r="N684" s="506" t="s">
        <v>1172</v>
      </c>
      <c r="O684" s="384"/>
    </row>
    <row r="685" spans="1:15" s="507" customFormat="1" ht="15" customHeight="1">
      <c r="A685" s="459">
        <f t="shared" si="33"/>
        <v>680</v>
      </c>
      <c r="B685" s="474" t="s">
        <v>1513</v>
      </c>
      <c r="C685" s="503" t="s">
        <v>1514</v>
      </c>
      <c r="D685" s="384" t="s">
        <v>1440</v>
      </c>
      <c r="E685" s="511">
        <v>20</v>
      </c>
      <c r="F685" s="511">
        <v>23</v>
      </c>
      <c r="G685" s="511">
        <v>20</v>
      </c>
      <c r="H685" s="511">
        <v>22</v>
      </c>
      <c r="I685" s="511">
        <v>10</v>
      </c>
      <c r="J685" s="384">
        <f t="shared" si="32"/>
        <v>95</v>
      </c>
      <c r="K685" s="378" t="str">
        <f t="shared" si="31"/>
        <v>Xuất sắc</v>
      </c>
      <c r="L685" s="384" t="s">
        <v>1441</v>
      </c>
      <c r="M685" s="384" t="s">
        <v>1442</v>
      </c>
      <c r="N685" s="506" t="s">
        <v>1172</v>
      </c>
      <c r="O685" s="384"/>
    </row>
    <row r="686" spans="1:15" s="507" customFormat="1" ht="15" customHeight="1">
      <c r="A686" s="459">
        <f t="shared" si="33"/>
        <v>681</v>
      </c>
      <c r="B686" s="474" t="s">
        <v>1515</v>
      </c>
      <c r="C686" s="503" t="s">
        <v>1516</v>
      </c>
      <c r="D686" s="384" t="s">
        <v>1440</v>
      </c>
      <c r="E686" s="511">
        <v>16</v>
      </c>
      <c r="F686" s="511">
        <v>18</v>
      </c>
      <c r="G686" s="511">
        <v>19</v>
      </c>
      <c r="H686" s="511">
        <v>20</v>
      </c>
      <c r="I686" s="511">
        <v>5</v>
      </c>
      <c r="J686" s="384">
        <f t="shared" si="32"/>
        <v>78</v>
      </c>
      <c r="K686" s="378" t="str">
        <f t="shared" si="31"/>
        <v>Khá</v>
      </c>
      <c r="L686" s="384" t="s">
        <v>1441</v>
      </c>
      <c r="M686" s="384" t="s">
        <v>1442</v>
      </c>
      <c r="N686" s="506" t="s">
        <v>1172</v>
      </c>
      <c r="O686" s="384" t="s">
        <v>435</v>
      </c>
    </row>
    <row r="687" spans="1:15" s="507" customFormat="1" ht="15" customHeight="1">
      <c r="A687" s="459">
        <f t="shared" si="33"/>
        <v>682</v>
      </c>
      <c r="B687" s="474" t="s">
        <v>1517</v>
      </c>
      <c r="C687" s="503" t="s">
        <v>1518</v>
      </c>
      <c r="D687" s="384" t="s">
        <v>1440</v>
      </c>
      <c r="E687" s="511">
        <v>20</v>
      </c>
      <c r="F687" s="511">
        <v>23</v>
      </c>
      <c r="G687" s="511">
        <v>19</v>
      </c>
      <c r="H687" s="511">
        <v>20</v>
      </c>
      <c r="I687" s="511">
        <v>8</v>
      </c>
      <c r="J687" s="384">
        <f t="shared" si="32"/>
        <v>90</v>
      </c>
      <c r="K687" s="378" t="str">
        <f t="shared" si="31"/>
        <v>Xuất sắc</v>
      </c>
      <c r="L687" s="384" t="s">
        <v>1441</v>
      </c>
      <c r="M687" s="384" t="s">
        <v>1442</v>
      </c>
      <c r="N687" s="506" t="s">
        <v>1172</v>
      </c>
      <c r="O687" s="384"/>
    </row>
    <row r="688" spans="1:15" s="507" customFormat="1" ht="15" customHeight="1">
      <c r="A688" s="459">
        <f t="shared" si="33"/>
        <v>683</v>
      </c>
      <c r="B688" s="474" t="s">
        <v>1519</v>
      </c>
      <c r="C688" s="503" t="s">
        <v>1520</v>
      </c>
      <c r="D688" s="384" t="s">
        <v>1440</v>
      </c>
      <c r="E688" s="511">
        <v>20</v>
      </c>
      <c r="F688" s="511">
        <v>18</v>
      </c>
      <c r="G688" s="511">
        <v>19</v>
      </c>
      <c r="H688" s="511">
        <v>20</v>
      </c>
      <c r="I688" s="511">
        <v>8</v>
      </c>
      <c r="J688" s="384">
        <f t="shared" si="32"/>
        <v>85</v>
      </c>
      <c r="K688" s="378" t="str">
        <f t="shared" si="31"/>
        <v>Tốt</v>
      </c>
      <c r="L688" s="384" t="s">
        <v>1441</v>
      </c>
      <c r="M688" s="384" t="s">
        <v>1442</v>
      </c>
      <c r="N688" s="506" t="s">
        <v>1172</v>
      </c>
      <c r="O688" s="384"/>
    </row>
    <row r="689" spans="1:17" s="507" customFormat="1" ht="15" customHeight="1">
      <c r="A689" s="510"/>
      <c r="B689" s="474" t="s">
        <v>1521</v>
      </c>
      <c r="C689" s="503" t="s">
        <v>1522</v>
      </c>
      <c r="D689" s="384" t="s">
        <v>1440</v>
      </c>
      <c r="E689" s="513">
        <v>0</v>
      </c>
      <c r="F689" s="513">
        <v>0</v>
      </c>
      <c r="G689" s="513">
        <v>0</v>
      </c>
      <c r="H689" s="513">
        <v>0</v>
      </c>
      <c r="I689" s="513">
        <v>0</v>
      </c>
      <c r="J689" s="384">
        <f t="shared" si="32"/>
        <v>0</v>
      </c>
      <c r="K689" s="378" t="str">
        <f t="shared" si="31"/>
        <v>Kém</v>
      </c>
      <c r="L689" s="384" t="s">
        <v>1441</v>
      </c>
      <c r="M689" s="384" t="s">
        <v>1442</v>
      </c>
      <c r="N689" s="506" t="s">
        <v>1172</v>
      </c>
      <c r="O689" s="384" t="s">
        <v>267</v>
      </c>
      <c r="P689" s="514" t="s">
        <v>1523</v>
      </c>
    </row>
    <row r="690" spans="1:17" s="507" customFormat="1" ht="15" customHeight="1">
      <c r="A690" s="510">
        <v>174</v>
      </c>
      <c r="B690" s="474" t="s">
        <v>1524</v>
      </c>
      <c r="C690" s="503" t="s">
        <v>1525</v>
      </c>
      <c r="D690" s="515" t="s">
        <v>1526</v>
      </c>
      <c r="E690" s="505">
        <v>18</v>
      </c>
      <c r="F690" s="505">
        <v>17</v>
      </c>
      <c r="G690" s="505">
        <v>16</v>
      </c>
      <c r="H690" s="505">
        <v>20</v>
      </c>
      <c r="I690" s="505">
        <v>7</v>
      </c>
      <c r="J690" s="384">
        <f t="shared" si="32"/>
        <v>78</v>
      </c>
      <c r="K690" s="378" t="str">
        <f t="shared" si="31"/>
        <v>Khá</v>
      </c>
      <c r="L690" s="384" t="s">
        <v>1527</v>
      </c>
      <c r="M690" s="384" t="s">
        <v>1528</v>
      </c>
      <c r="N690" s="506" t="s">
        <v>1172</v>
      </c>
      <c r="O690" s="501"/>
    </row>
    <row r="691" spans="1:17" s="507" customFormat="1" ht="15" customHeight="1">
      <c r="A691" s="510">
        <v>175</v>
      </c>
      <c r="B691" s="474" t="s">
        <v>1529</v>
      </c>
      <c r="C691" s="503" t="s">
        <v>1530</v>
      </c>
      <c r="D691" s="515" t="s">
        <v>1526</v>
      </c>
      <c r="E691" s="505">
        <v>20</v>
      </c>
      <c r="F691" s="505">
        <v>20</v>
      </c>
      <c r="G691" s="505">
        <v>18</v>
      </c>
      <c r="H691" s="505">
        <v>20</v>
      </c>
      <c r="I691" s="505">
        <v>7</v>
      </c>
      <c r="J691" s="384">
        <f t="shared" si="32"/>
        <v>85</v>
      </c>
      <c r="K691" s="378" t="str">
        <f t="shared" si="31"/>
        <v>Tốt</v>
      </c>
      <c r="L691" s="384" t="s">
        <v>1527</v>
      </c>
      <c r="M691" s="384" t="s">
        <v>1528</v>
      </c>
      <c r="N691" s="506" t="s">
        <v>1172</v>
      </c>
      <c r="O691" s="501"/>
    </row>
    <row r="692" spans="1:17" s="507" customFormat="1" ht="15" customHeight="1">
      <c r="A692" s="510">
        <v>176</v>
      </c>
      <c r="B692" s="474" t="s">
        <v>1531</v>
      </c>
      <c r="C692" s="503" t="s">
        <v>1532</v>
      </c>
      <c r="D692" s="515" t="s">
        <v>1526</v>
      </c>
      <c r="E692" s="505">
        <v>20</v>
      </c>
      <c r="F692" s="505">
        <v>25</v>
      </c>
      <c r="G692" s="505">
        <v>20</v>
      </c>
      <c r="H692" s="505">
        <v>20</v>
      </c>
      <c r="I692" s="505">
        <v>10</v>
      </c>
      <c r="J692" s="384">
        <f t="shared" si="32"/>
        <v>95</v>
      </c>
      <c r="K692" s="378" t="str">
        <f t="shared" si="31"/>
        <v>Xuất sắc</v>
      </c>
      <c r="L692" s="384" t="s">
        <v>1527</v>
      </c>
      <c r="M692" s="384" t="s">
        <v>1528</v>
      </c>
      <c r="N692" s="506" t="s">
        <v>1172</v>
      </c>
      <c r="O692" s="501"/>
    </row>
    <row r="693" spans="1:17" s="507" customFormat="1" ht="15" customHeight="1">
      <c r="A693" s="510">
        <v>177</v>
      </c>
      <c r="B693" s="474" t="s">
        <v>1533</v>
      </c>
      <c r="C693" s="503" t="s">
        <v>1534</v>
      </c>
      <c r="D693" s="515" t="s">
        <v>1526</v>
      </c>
      <c r="E693" s="505">
        <v>20</v>
      </c>
      <c r="F693" s="505">
        <v>20</v>
      </c>
      <c r="G693" s="505">
        <v>16</v>
      </c>
      <c r="H693" s="505">
        <v>25</v>
      </c>
      <c r="I693" s="505">
        <v>7</v>
      </c>
      <c r="J693" s="384">
        <f t="shared" si="32"/>
        <v>88</v>
      </c>
      <c r="K693" s="378" t="str">
        <f t="shared" si="31"/>
        <v>Tốt</v>
      </c>
      <c r="L693" s="384" t="s">
        <v>1527</v>
      </c>
      <c r="M693" s="384" t="s">
        <v>1528</v>
      </c>
      <c r="N693" s="506" t="s">
        <v>1172</v>
      </c>
      <c r="O693" s="501"/>
    </row>
    <row r="694" spans="1:17" s="507" customFormat="1" ht="15" customHeight="1">
      <c r="A694" s="510">
        <v>178</v>
      </c>
      <c r="B694" s="474" t="s">
        <v>1535</v>
      </c>
      <c r="C694" s="503" t="s">
        <v>1324</v>
      </c>
      <c r="D694" s="515" t="s">
        <v>1526</v>
      </c>
      <c r="E694" s="505">
        <v>16</v>
      </c>
      <c r="F694" s="505">
        <v>20</v>
      </c>
      <c r="G694" s="505">
        <v>16</v>
      </c>
      <c r="H694" s="505">
        <v>20</v>
      </c>
      <c r="I694" s="505">
        <v>7</v>
      </c>
      <c r="J694" s="384">
        <f t="shared" si="32"/>
        <v>79</v>
      </c>
      <c r="K694" s="378" t="str">
        <f t="shared" si="31"/>
        <v>Khá</v>
      </c>
      <c r="L694" s="384" t="s">
        <v>1527</v>
      </c>
      <c r="M694" s="384" t="s">
        <v>1528</v>
      </c>
      <c r="N694" s="506" t="s">
        <v>1172</v>
      </c>
      <c r="O694" s="501"/>
    </row>
    <row r="695" spans="1:17" s="507" customFormat="1" ht="15" customHeight="1">
      <c r="A695" s="510">
        <v>179</v>
      </c>
      <c r="B695" s="474" t="s">
        <v>1536</v>
      </c>
      <c r="C695" s="503" t="s">
        <v>1537</v>
      </c>
      <c r="D695" s="515" t="s">
        <v>1526</v>
      </c>
      <c r="E695" s="505">
        <v>16</v>
      </c>
      <c r="F695" s="505">
        <v>20</v>
      </c>
      <c r="G695" s="505">
        <v>16</v>
      </c>
      <c r="H695" s="505">
        <v>20</v>
      </c>
      <c r="I695" s="505">
        <v>7</v>
      </c>
      <c r="J695" s="384">
        <f t="shared" si="32"/>
        <v>79</v>
      </c>
      <c r="K695" s="378" t="str">
        <f t="shared" si="31"/>
        <v>Khá</v>
      </c>
      <c r="L695" s="384" t="s">
        <v>1527</v>
      </c>
      <c r="M695" s="384" t="s">
        <v>1528</v>
      </c>
      <c r="N695" s="506" t="s">
        <v>1172</v>
      </c>
      <c r="O695" s="501"/>
    </row>
    <row r="696" spans="1:17" s="507" customFormat="1" ht="15" customHeight="1">
      <c r="A696" s="510">
        <v>180</v>
      </c>
      <c r="B696" s="474" t="s">
        <v>1538</v>
      </c>
      <c r="C696" s="503" t="s">
        <v>1328</v>
      </c>
      <c r="D696" s="515" t="s">
        <v>1526</v>
      </c>
      <c r="E696" s="505">
        <v>10</v>
      </c>
      <c r="F696" s="505">
        <v>14</v>
      </c>
      <c r="G696" s="505">
        <v>10</v>
      </c>
      <c r="H696" s="505">
        <v>10</v>
      </c>
      <c r="I696" s="505">
        <v>5</v>
      </c>
      <c r="J696" s="384">
        <f t="shared" si="32"/>
        <v>49</v>
      </c>
      <c r="K696" s="378" t="str">
        <f t="shared" si="31"/>
        <v>Yếu</v>
      </c>
      <c r="L696" s="384" t="s">
        <v>1527</v>
      </c>
      <c r="M696" s="384" t="s">
        <v>1528</v>
      </c>
      <c r="N696" s="506" t="s">
        <v>1172</v>
      </c>
      <c r="O696" s="501" t="s">
        <v>435</v>
      </c>
    </row>
    <row r="697" spans="1:17" s="507" customFormat="1" ht="15" customHeight="1">
      <c r="A697" s="510">
        <v>181</v>
      </c>
      <c r="B697" s="474" t="s">
        <v>1539</v>
      </c>
      <c r="C697" s="503" t="s">
        <v>1540</v>
      </c>
      <c r="D697" s="515" t="s">
        <v>1526</v>
      </c>
      <c r="E697" s="505">
        <v>16</v>
      </c>
      <c r="F697" s="505">
        <v>20</v>
      </c>
      <c r="G697" s="505">
        <v>18</v>
      </c>
      <c r="H697" s="505">
        <v>20</v>
      </c>
      <c r="I697" s="505">
        <v>7</v>
      </c>
      <c r="J697" s="384">
        <f t="shared" si="32"/>
        <v>81</v>
      </c>
      <c r="K697" s="378" t="str">
        <f t="shared" si="31"/>
        <v>Tốt</v>
      </c>
      <c r="L697" s="384" t="s">
        <v>1527</v>
      </c>
      <c r="M697" s="384" t="s">
        <v>1528</v>
      </c>
      <c r="N697" s="506" t="s">
        <v>1172</v>
      </c>
      <c r="O697" s="501"/>
    </row>
    <row r="698" spans="1:17" s="507" customFormat="1" ht="15" customHeight="1">
      <c r="A698" s="510">
        <v>182</v>
      </c>
      <c r="B698" s="474" t="s">
        <v>1541</v>
      </c>
      <c r="C698" s="503" t="s">
        <v>1542</v>
      </c>
      <c r="D698" s="515" t="s">
        <v>1526</v>
      </c>
      <c r="E698" s="505">
        <v>20</v>
      </c>
      <c r="F698" s="505">
        <v>20</v>
      </c>
      <c r="G698" s="505">
        <v>18</v>
      </c>
      <c r="H698" s="505">
        <v>20</v>
      </c>
      <c r="I698" s="505">
        <v>0</v>
      </c>
      <c r="J698" s="384">
        <f t="shared" si="32"/>
        <v>78</v>
      </c>
      <c r="K698" s="378" t="str">
        <f t="shared" si="31"/>
        <v>Khá</v>
      </c>
      <c r="L698" s="384" t="s">
        <v>1527</v>
      </c>
      <c r="M698" s="384" t="s">
        <v>1528</v>
      </c>
      <c r="N698" s="506" t="s">
        <v>1172</v>
      </c>
      <c r="O698" s="501" t="s">
        <v>267</v>
      </c>
      <c r="Q698" s="459" t="s">
        <v>7</v>
      </c>
    </row>
    <row r="699" spans="1:17" s="507" customFormat="1" ht="15" customHeight="1">
      <c r="A699" s="510">
        <v>183</v>
      </c>
      <c r="B699" s="474" t="s">
        <v>1543</v>
      </c>
      <c r="C699" s="503" t="s">
        <v>1544</v>
      </c>
      <c r="D699" s="515" t="s">
        <v>1526</v>
      </c>
      <c r="E699" s="505">
        <v>20</v>
      </c>
      <c r="F699" s="505">
        <v>23</v>
      </c>
      <c r="G699" s="505">
        <v>16</v>
      </c>
      <c r="H699" s="505">
        <v>20</v>
      </c>
      <c r="I699" s="505">
        <v>7</v>
      </c>
      <c r="J699" s="384">
        <f t="shared" si="32"/>
        <v>86</v>
      </c>
      <c r="K699" s="378" t="str">
        <f t="shared" si="31"/>
        <v>Tốt</v>
      </c>
      <c r="L699" s="384" t="s">
        <v>1527</v>
      </c>
      <c r="M699" s="384" t="s">
        <v>1528</v>
      </c>
      <c r="N699" s="506" t="s">
        <v>1172</v>
      </c>
      <c r="O699" s="501"/>
    </row>
    <row r="700" spans="1:17" s="507" customFormat="1" ht="15" customHeight="1">
      <c r="A700" s="510">
        <v>184</v>
      </c>
      <c r="B700" s="474" t="s">
        <v>1545</v>
      </c>
      <c r="C700" s="503" t="s">
        <v>1546</v>
      </c>
      <c r="D700" s="515" t="s">
        <v>1526</v>
      </c>
      <c r="E700" s="505">
        <v>18</v>
      </c>
      <c r="F700" s="505">
        <v>20</v>
      </c>
      <c r="G700" s="505">
        <v>18</v>
      </c>
      <c r="H700" s="505">
        <v>25</v>
      </c>
      <c r="I700" s="505">
        <v>7</v>
      </c>
      <c r="J700" s="384">
        <f t="shared" si="32"/>
        <v>88</v>
      </c>
      <c r="K700" s="378" t="str">
        <f t="shared" si="31"/>
        <v>Tốt</v>
      </c>
      <c r="L700" s="384" t="s">
        <v>1527</v>
      </c>
      <c r="M700" s="384" t="s">
        <v>1528</v>
      </c>
      <c r="N700" s="506" t="s">
        <v>1172</v>
      </c>
      <c r="O700" s="501"/>
    </row>
    <row r="701" spans="1:17" s="507" customFormat="1" ht="15" customHeight="1">
      <c r="A701" s="510">
        <v>185</v>
      </c>
      <c r="B701" s="474" t="s">
        <v>1547</v>
      </c>
      <c r="C701" s="503" t="s">
        <v>1082</v>
      </c>
      <c r="D701" s="515" t="s">
        <v>1526</v>
      </c>
      <c r="E701" s="505">
        <v>20</v>
      </c>
      <c r="F701" s="505">
        <v>19</v>
      </c>
      <c r="G701" s="505">
        <v>20</v>
      </c>
      <c r="H701" s="505">
        <v>20</v>
      </c>
      <c r="I701" s="505">
        <v>0</v>
      </c>
      <c r="J701" s="384">
        <f t="shared" si="32"/>
        <v>79</v>
      </c>
      <c r="K701" s="378" t="str">
        <f t="shared" si="31"/>
        <v>Khá</v>
      </c>
      <c r="L701" s="384" t="s">
        <v>1527</v>
      </c>
      <c r="M701" s="384" t="s">
        <v>1528</v>
      </c>
      <c r="N701" s="506" t="s">
        <v>1172</v>
      </c>
      <c r="O701" s="501" t="s">
        <v>267</v>
      </c>
      <c r="Q701" s="459" t="s">
        <v>7</v>
      </c>
    </row>
    <row r="702" spans="1:17" s="507" customFormat="1" ht="15" customHeight="1">
      <c r="A702" s="510">
        <v>186</v>
      </c>
      <c r="B702" s="474" t="s">
        <v>1548</v>
      </c>
      <c r="C702" s="503" t="s">
        <v>1549</v>
      </c>
      <c r="D702" s="515" t="s">
        <v>1526</v>
      </c>
      <c r="E702" s="505">
        <v>20</v>
      </c>
      <c r="F702" s="505">
        <v>18</v>
      </c>
      <c r="G702" s="505">
        <v>16</v>
      </c>
      <c r="H702" s="505">
        <v>25</v>
      </c>
      <c r="I702" s="505">
        <v>0</v>
      </c>
      <c r="J702" s="384">
        <f t="shared" si="32"/>
        <v>79</v>
      </c>
      <c r="K702" s="378" t="str">
        <f t="shared" si="31"/>
        <v>Khá</v>
      </c>
      <c r="L702" s="384" t="s">
        <v>1527</v>
      </c>
      <c r="M702" s="384" t="s">
        <v>1528</v>
      </c>
      <c r="N702" s="506" t="s">
        <v>1172</v>
      </c>
      <c r="O702" s="501" t="s">
        <v>267</v>
      </c>
      <c r="Q702" s="459" t="s">
        <v>7</v>
      </c>
    </row>
    <row r="703" spans="1:17" s="507" customFormat="1" ht="15" customHeight="1">
      <c r="A703" s="510">
        <v>187</v>
      </c>
      <c r="B703" s="474" t="s">
        <v>1550</v>
      </c>
      <c r="C703" s="503" t="s">
        <v>1551</v>
      </c>
      <c r="D703" s="515" t="s">
        <v>1526</v>
      </c>
      <c r="E703" s="505">
        <v>20</v>
      </c>
      <c r="F703" s="505">
        <v>23</v>
      </c>
      <c r="G703" s="505">
        <v>16</v>
      </c>
      <c r="H703" s="505">
        <v>20</v>
      </c>
      <c r="I703" s="505">
        <v>7</v>
      </c>
      <c r="J703" s="384">
        <f t="shared" si="32"/>
        <v>86</v>
      </c>
      <c r="K703" s="378" t="str">
        <f t="shared" si="31"/>
        <v>Tốt</v>
      </c>
      <c r="L703" s="384" t="s">
        <v>1527</v>
      </c>
      <c r="M703" s="384" t="s">
        <v>1528</v>
      </c>
      <c r="N703" s="506" t="s">
        <v>1172</v>
      </c>
      <c r="O703" s="501"/>
    </row>
    <row r="704" spans="1:17" s="507" customFormat="1" ht="15" customHeight="1">
      <c r="A704" s="510">
        <v>188</v>
      </c>
      <c r="B704" s="474" t="s">
        <v>1552</v>
      </c>
      <c r="C704" s="503" t="s">
        <v>1553</v>
      </c>
      <c r="D704" s="515" t="s">
        <v>1526</v>
      </c>
      <c r="E704" s="505">
        <v>18</v>
      </c>
      <c r="F704" s="505">
        <v>20</v>
      </c>
      <c r="G704" s="505">
        <v>18</v>
      </c>
      <c r="H704" s="505">
        <v>20</v>
      </c>
      <c r="I704" s="505">
        <v>7</v>
      </c>
      <c r="J704" s="384">
        <f t="shared" si="32"/>
        <v>83</v>
      </c>
      <c r="K704" s="378" t="str">
        <f t="shared" si="31"/>
        <v>Tốt</v>
      </c>
      <c r="L704" s="384" t="s">
        <v>1527</v>
      </c>
      <c r="M704" s="384" t="s">
        <v>1528</v>
      </c>
      <c r="N704" s="506" t="s">
        <v>1172</v>
      </c>
      <c r="O704" s="501"/>
    </row>
    <row r="705" spans="1:17" s="507" customFormat="1" ht="15" customHeight="1">
      <c r="A705" s="510">
        <v>189</v>
      </c>
      <c r="B705" s="474" t="s">
        <v>1554</v>
      </c>
      <c r="C705" s="503" t="s">
        <v>1555</v>
      </c>
      <c r="D705" s="515" t="s">
        <v>1526</v>
      </c>
      <c r="E705" s="505">
        <v>20</v>
      </c>
      <c r="F705" s="505">
        <v>20</v>
      </c>
      <c r="G705" s="505">
        <v>18</v>
      </c>
      <c r="H705" s="505">
        <v>20</v>
      </c>
      <c r="I705" s="505">
        <v>0</v>
      </c>
      <c r="J705" s="384">
        <f t="shared" si="32"/>
        <v>78</v>
      </c>
      <c r="K705" s="378" t="str">
        <f t="shared" si="31"/>
        <v>Khá</v>
      </c>
      <c r="L705" s="384" t="s">
        <v>1527</v>
      </c>
      <c r="M705" s="384" t="s">
        <v>1528</v>
      </c>
      <c r="N705" s="506" t="s">
        <v>1172</v>
      </c>
      <c r="O705" s="501" t="s">
        <v>267</v>
      </c>
      <c r="Q705" s="459" t="s">
        <v>7</v>
      </c>
    </row>
    <row r="706" spans="1:17" s="507" customFormat="1" ht="15" customHeight="1">
      <c r="A706" s="510">
        <v>190</v>
      </c>
      <c r="B706" s="474" t="s">
        <v>1556</v>
      </c>
      <c r="C706" s="503" t="s">
        <v>1557</v>
      </c>
      <c r="D706" s="515" t="s">
        <v>1526</v>
      </c>
      <c r="E706" s="505">
        <v>18</v>
      </c>
      <c r="F706" s="505">
        <v>23</v>
      </c>
      <c r="G706" s="505">
        <v>20</v>
      </c>
      <c r="H706" s="505">
        <v>20</v>
      </c>
      <c r="I706" s="505">
        <v>7</v>
      </c>
      <c r="J706" s="384">
        <f t="shared" si="32"/>
        <v>88</v>
      </c>
      <c r="K706" s="378" t="str">
        <f t="shared" si="31"/>
        <v>Tốt</v>
      </c>
      <c r="L706" s="384" t="s">
        <v>1527</v>
      </c>
      <c r="M706" s="384" t="s">
        <v>1528</v>
      </c>
      <c r="N706" s="506" t="s">
        <v>1172</v>
      </c>
      <c r="O706" s="501"/>
    </row>
    <row r="707" spans="1:17" s="507" customFormat="1" ht="15" customHeight="1">
      <c r="A707" s="510">
        <v>191</v>
      </c>
      <c r="B707" s="474" t="s">
        <v>1558</v>
      </c>
      <c r="C707" s="503" t="s">
        <v>1559</v>
      </c>
      <c r="D707" s="515" t="s">
        <v>1526</v>
      </c>
      <c r="E707" s="392">
        <v>16</v>
      </c>
      <c r="F707" s="384">
        <v>15</v>
      </c>
      <c r="G707" s="384">
        <v>18</v>
      </c>
      <c r="H707" s="384">
        <v>15</v>
      </c>
      <c r="I707" s="384">
        <v>0</v>
      </c>
      <c r="J707" s="384">
        <f t="shared" si="32"/>
        <v>64</v>
      </c>
      <c r="K707" s="378" t="str">
        <f t="shared" si="31"/>
        <v>Trung bình</v>
      </c>
      <c r="L707" s="384" t="s">
        <v>1527</v>
      </c>
      <c r="M707" s="384" t="s">
        <v>1528</v>
      </c>
      <c r="N707" s="506" t="s">
        <v>1172</v>
      </c>
      <c r="O707" s="501" t="s">
        <v>435</v>
      </c>
      <c r="Q707" s="470" t="s">
        <v>7</v>
      </c>
    </row>
    <row r="708" spans="1:17" s="507" customFormat="1" ht="15" customHeight="1">
      <c r="A708" s="510">
        <v>192</v>
      </c>
      <c r="B708" s="474" t="s">
        <v>1560</v>
      </c>
      <c r="C708" s="503" t="s">
        <v>1561</v>
      </c>
      <c r="D708" s="515" t="s">
        <v>1526</v>
      </c>
      <c r="E708" s="505">
        <v>20</v>
      </c>
      <c r="F708" s="505">
        <v>16</v>
      </c>
      <c r="G708" s="505">
        <v>20</v>
      </c>
      <c r="H708" s="505">
        <v>23</v>
      </c>
      <c r="I708" s="505">
        <v>0</v>
      </c>
      <c r="J708" s="384">
        <f t="shared" si="32"/>
        <v>79</v>
      </c>
      <c r="K708" s="378" t="str">
        <f t="shared" si="31"/>
        <v>Khá</v>
      </c>
      <c r="L708" s="384" t="s">
        <v>1527</v>
      </c>
      <c r="M708" s="384" t="s">
        <v>1528</v>
      </c>
      <c r="N708" s="506" t="s">
        <v>1172</v>
      </c>
      <c r="O708" s="501" t="s">
        <v>267</v>
      </c>
      <c r="Q708" s="459" t="s">
        <v>432</v>
      </c>
    </row>
    <row r="709" spans="1:17" s="507" customFormat="1" ht="15" customHeight="1">
      <c r="A709" s="510">
        <v>193</v>
      </c>
      <c r="B709" s="474" t="s">
        <v>1562</v>
      </c>
      <c r="C709" s="503" t="s">
        <v>1563</v>
      </c>
      <c r="D709" s="515" t="s">
        <v>1526</v>
      </c>
      <c r="E709" s="505">
        <v>16</v>
      </c>
      <c r="F709" s="505">
        <v>18</v>
      </c>
      <c r="G709" s="505">
        <v>16</v>
      </c>
      <c r="H709" s="505">
        <v>20</v>
      </c>
      <c r="I709" s="505">
        <v>7</v>
      </c>
      <c r="J709" s="384">
        <f t="shared" si="32"/>
        <v>77</v>
      </c>
      <c r="K709" s="378" t="str">
        <f t="shared" ref="K709:K772" si="34">IF(J709&gt;=90,"Xuất sắc",IF(J709&gt;=80,"Tốt",IF(J709&gt;=65,"Khá",IF(J709&gt;=50,"Trung bình",IF(J709&gt;=35,"Yếu", "Kém")))))</f>
        <v>Khá</v>
      </c>
      <c r="L709" s="384" t="s">
        <v>1527</v>
      </c>
      <c r="M709" s="384" t="s">
        <v>1528</v>
      </c>
      <c r="N709" s="506" t="s">
        <v>1172</v>
      </c>
      <c r="O709" s="501"/>
    </row>
    <row r="710" spans="1:17" s="507" customFormat="1" ht="15" customHeight="1">
      <c r="A710" s="510">
        <v>194</v>
      </c>
      <c r="B710" s="474" t="s">
        <v>1564</v>
      </c>
      <c r="C710" s="503" t="s">
        <v>1565</v>
      </c>
      <c r="D710" s="515" t="s">
        <v>1526</v>
      </c>
      <c r="E710" s="505">
        <v>14</v>
      </c>
      <c r="F710" s="505">
        <v>18</v>
      </c>
      <c r="G710" s="505">
        <v>18</v>
      </c>
      <c r="H710" s="505">
        <v>20</v>
      </c>
      <c r="I710" s="505">
        <v>7</v>
      </c>
      <c r="J710" s="384">
        <f t="shared" ref="J710:J773" si="35">SUM(E710:I710)</f>
        <v>77</v>
      </c>
      <c r="K710" s="378" t="str">
        <f t="shared" si="34"/>
        <v>Khá</v>
      </c>
      <c r="L710" s="384" t="s">
        <v>1527</v>
      </c>
      <c r="M710" s="384" t="s">
        <v>1528</v>
      </c>
      <c r="N710" s="506" t="s">
        <v>1172</v>
      </c>
      <c r="O710" s="501" t="s">
        <v>435</v>
      </c>
    </row>
    <row r="711" spans="1:17" s="507" customFormat="1" ht="15" customHeight="1">
      <c r="A711" s="510">
        <v>195</v>
      </c>
      <c r="B711" s="474" t="s">
        <v>1566</v>
      </c>
      <c r="C711" s="503" t="s">
        <v>1567</v>
      </c>
      <c r="D711" s="515" t="s">
        <v>1526</v>
      </c>
      <c r="E711" s="505">
        <v>16</v>
      </c>
      <c r="F711" s="505">
        <v>20</v>
      </c>
      <c r="G711" s="505">
        <v>20</v>
      </c>
      <c r="H711" s="505">
        <v>20</v>
      </c>
      <c r="I711" s="505">
        <v>9</v>
      </c>
      <c r="J711" s="384">
        <f t="shared" si="35"/>
        <v>85</v>
      </c>
      <c r="K711" s="378" t="str">
        <f t="shared" si="34"/>
        <v>Tốt</v>
      </c>
      <c r="L711" s="384" t="s">
        <v>1527</v>
      </c>
      <c r="M711" s="384" t="s">
        <v>1528</v>
      </c>
      <c r="N711" s="506" t="s">
        <v>1172</v>
      </c>
      <c r="O711" s="501"/>
    </row>
    <row r="712" spans="1:17" s="507" customFormat="1" ht="15" customHeight="1">
      <c r="A712" s="510">
        <v>196</v>
      </c>
      <c r="B712" s="474" t="s">
        <v>1568</v>
      </c>
      <c r="C712" s="503" t="s">
        <v>1569</v>
      </c>
      <c r="D712" s="515" t="s">
        <v>1526</v>
      </c>
      <c r="E712" s="505">
        <v>16</v>
      </c>
      <c r="F712" s="505">
        <v>18</v>
      </c>
      <c r="G712" s="505">
        <v>18</v>
      </c>
      <c r="H712" s="505">
        <v>20</v>
      </c>
      <c r="I712" s="505">
        <v>9</v>
      </c>
      <c r="J712" s="384">
        <f t="shared" si="35"/>
        <v>81</v>
      </c>
      <c r="K712" s="378" t="str">
        <f t="shared" si="34"/>
        <v>Tốt</v>
      </c>
      <c r="L712" s="384" t="s">
        <v>1527</v>
      </c>
      <c r="M712" s="384" t="s">
        <v>1528</v>
      </c>
      <c r="N712" s="506" t="s">
        <v>1172</v>
      </c>
      <c r="O712" s="501"/>
    </row>
    <row r="713" spans="1:17" s="507" customFormat="1" ht="15" customHeight="1">
      <c r="A713" s="510">
        <v>197</v>
      </c>
      <c r="B713" s="474" t="s">
        <v>1570</v>
      </c>
      <c r="C713" s="503" t="s">
        <v>1571</v>
      </c>
      <c r="D713" s="515" t="s">
        <v>1526</v>
      </c>
      <c r="E713" s="511">
        <v>15</v>
      </c>
      <c r="F713" s="511">
        <v>15</v>
      </c>
      <c r="G713" s="511">
        <v>19</v>
      </c>
      <c r="H713" s="511">
        <v>15</v>
      </c>
      <c r="I713" s="511">
        <v>0</v>
      </c>
      <c r="J713" s="384">
        <f t="shared" si="35"/>
        <v>64</v>
      </c>
      <c r="K713" s="378" t="str">
        <f t="shared" si="34"/>
        <v>Trung bình</v>
      </c>
      <c r="L713" s="384" t="s">
        <v>1527</v>
      </c>
      <c r="M713" s="384" t="s">
        <v>1528</v>
      </c>
      <c r="N713" s="506" t="s">
        <v>1172</v>
      </c>
      <c r="O713" s="501" t="s">
        <v>435</v>
      </c>
      <c r="Q713" s="470" t="s">
        <v>7</v>
      </c>
    </row>
    <row r="714" spans="1:17" s="507" customFormat="1" ht="15" customHeight="1">
      <c r="A714" s="510">
        <v>198</v>
      </c>
      <c r="B714" s="474" t="s">
        <v>1572</v>
      </c>
      <c r="C714" s="503" t="s">
        <v>1573</v>
      </c>
      <c r="D714" s="515" t="s">
        <v>1526</v>
      </c>
      <c r="E714" s="511">
        <v>15</v>
      </c>
      <c r="F714" s="511">
        <v>15</v>
      </c>
      <c r="G714" s="511">
        <v>19</v>
      </c>
      <c r="H714" s="511">
        <v>15</v>
      </c>
      <c r="I714" s="511">
        <v>0</v>
      </c>
      <c r="J714" s="384">
        <f t="shared" si="35"/>
        <v>64</v>
      </c>
      <c r="K714" s="378" t="str">
        <f t="shared" si="34"/>
        <v>Trung bình</v>
      </c>
      <c r="L714" s="384" t="s">
        <v>1527</v>
      </c>
      <c r="M714" s="384" t="s">
        <v>1528</v>
      </c>
      <c r="N714" s="506" t="s">
        <v>1172</v>
      </c>
      <c r="O714" s="501" t="s">
        <v>435</v>
      </c>
      <c r="Q714" s="470" t="s">
        <v>7</v>
      </c>
    </row>
    <row r="715" spans="1:17" s="507" customFormat="1" ht="15" customHeight="1">
      <c r="A715" s="510">
        <v>199</v>
      </c>
      <c r="B715" s="474" t="s">
        <v>1574</v>
      </c>
      <c r="C715" s="503" t="s">
        <v>1575</v>
      </c>
      <c r="D715" s="515" t="s">
        <v>1526</v>
      </c>
      <c r="E715" s="505">
        <v>14</v>
      </c>
      <c r="F715" s="505">
        <v>15</v>
      </c>
      <c r="G715" s="505">
        <v>16</v>
      </c>
      <c r="H715" s="505">
        <v>20</v>
      </c>
      <c r="I715" s="505">
        <v>7</v>
      </c>
      <c r="J715" s="384">
        <f t="shared" si="35"/>
        <v>72</v>
      </c>
      <c r="K715" s="378" t="str">
        <f t="shared" si="34"/>
        <v>Khá</v>
      </c>
      <c r="L715" s="384" t="s">
        <v>1527</v>
      </c>
      <c r="M715" s="384" t="s">
        <v>1528</v>
      </c>
      <c r="N715" s="506" t="s">
        <v>1172</v>
      </c>
      <c r="O715" s="501" t="s">
        <v>435</v>
      </c>
    </row>
    <row r="716" spans="1:17" s="507" customFormat="1" ht="15" customHeight="1">
      <c r="A716" s="510">
        <v>200</v>
      </c>
      <c r="B716" s="474" t="s">
        <v>1576</v>
      </c>
      <c r="C716" s="503" t="s">
        <v>1577</v>
      </c>
      <c r="D716" s="515" t="s">
        <v>1526</v>
      </c>
      <c r="E716" s="505">
        <v>16</v>
      </c>
      <c r="F716" s="505">
        <v>20</v>
      </c>
      <c r="G716" s="505">
        <v>16</v>
      </c>
      <c r="H716" s="505">
        <v>15</v>
      </c>
      <c r="I716" s="505">
        <v>7</v>
      </c>
      <c r="J716" s="384">
        <f t="shared" si="35"/>
        <v>74</v>
      </c>
      <c r="K716" s="378" t="str">
        <f t="shared" si="34"/>
        <v>Khá</v>
      </c>
      <c r="L716" s="384" t="s">
        <v>1527</v>
      </c>
      <c r="M716" s="384" t="s">
        <v>1528</v>
      </c>
      <c r="N716" s="506" t="s">
        <v>1172</v>
      </c>
      <c r="O716" s="501"/>
    </row>
    <row r="717" spans="1:17" s="507" customFormat="1" ht="15" customHeight="1">
      <c r="A717" s="510">
        <v>201</v>
      </c>
      <c r="B717" s="474" t="s">
        <v>1578</v>
      </c>
      <c r="C717" s="503" t="s">
        <v>1579</v>
      </c>
      <c r="D717" s="515" t="s">
        <v>1526</v>
      </c>
      <c r="E717" s="505">
        <v>14</v>
      </c>
      <c r="F717" s="505">
        <v>19</v>
      </c>
      <c r="G717" s="505">
        <v>16</v>
      </c>
      <c r="H717" s="505">
        <v>20</v>
      </c>
      <c r="I717" s="505">
        <v>7</v>
      </c>
      <c r="J717" s="384">
        <f t="shared" si="35"/>
        <v>76</v>
      </c>
      <c r="K717" s="378" t="str">
        <f t="shared" si="34"/>
        <v>Khá</v>
      </c>
      <c r="L717" s="384" t="s">
        <v>1527</v>
      </c>
      <c r="M717" s="384" t="s">
        <v>1528</v>
      </c>
      <c r="N717" s="506" t="s">
        <v>1172</v>
      </c>
      <c r="O717" s="501" t="s">
        <v>435</v>
      </c>
    </row>
    <row r="718" spans="1:17" s="507" customFormat="1" ht="15" customHeight="1">
      <c r="A718" s="510">
        <v>202</v>
      </c>
      <c r="B718" s="474" t="s">
        <v>1580</v>
      </c>
      <c r="C718" s="503" t="s">
        <v>1581</v>
      </c>
      <c r="D718" s="515" t="s">
        <v>1526</v>
      </c>
      <c r="E718" s="505">
        <v>18</v>
      </c>
      <c r="F718" s="505">
        <v>20</v>
      </c>
      <c r="G718" s="505">
        <v>18</v>
      </c>
      <c r="H718" s="505">
        <v>20</v>
      </c>
      <c r="I718" s="505">
        <v>7</v>
      </c>
      <c r="J718" s="384">
        <f t="shared" si="35"/>
        <v>83</v>
      </c>
      <c r="K718" s="378" t="str">
        <f t="shared" si="34"/>
        <v>Tốt</v>
      </c>
      <c r="L718" s="384" t="s">
        <v>1527</v>
      </c>
      <c r="M718" s="384" t="s">
        <v>1528</v>
      </c>
      <c r="N718" s="506" t="s">
        <v>1172</v>
      </c>
      <c r="O718" s="501"/>
    </row>
    <row r="719" spans="1:17" s="507" customFormat="1" ht="15" customHeight="1">
      <c r="A719" s="510">
        <v>203</v>
      </c>
      <c r="B719" s="474" t="s">
        <v>1582</v>
      </c>
      <c r="C719" s="503" t="s">
        <v>1583</v>
      </c>
      <c r="D719" s="515" t="s">
        <v>1526</v>
      </c>
      <c r="E719" s="505">
        <v>20</v>
      </c>
      <c r="F719" s="505">
        <v>23</v>
      </c>
      <c r="G719" s="505">
        <v>20</v>
      </c>
      <c r="H719" s="505">
        <v>23</v>
      </c>
      <c r="I719" s="505">
        <v>10</v>
      </c>
      <c r="J719" s="384">
        <f t="shared" si="35"/>
        <v>96</v>
      </c>
      <c r="K719" s="378" t="str">
        <f t="shared" si="34"/>
        <v>Xuất sắc</v>
      </c>
      <c r="L719" s="384" t="s">
        <v>1527</v>
      </c>
      <c r="M719" s="384" t="s">
        <v>1528</v>
      </c>
      <c r="N719" s="506" t="s">
        <v>1172</v>
      </c>
      <c r="O719" s="501"/>
    </row>
    <row r="720" spans="1:17" s="507" customFormat="1" ht="15" customHeight="1">
      <c r="A720" s="510">
        <v>204</v>
      </c>
      <c r="B720" s="474" t="s">
        <v>1584</v>
      </c>
      <c r="C720" s="503" t="s">
        <v>1585</v>
      </c>
      <c r="D720" s="515" t="s">
        <v>1526</v>
      </c>
      <c r="E720" s="505">
        <v>14</v>
      </c>
      <c r="F720" s="505">
        <v>20</v>
      </c>
      <c r="G720" s="505">
        <v>16</v>
      </c>
      <c r="H720" s="505">
        <v>20</v>
      </c>
      <c r="I720" s="505">
        <v>7</v>
      </c>
      <c r="J720" s="384">
        <f t="shared" si="35"/>
        <v>77</v>
      </c>
      <c r="K720" s="378" t="str">
        <f t="shared" si="34"/>
        <v>Khá</v>
      </c>
      <c r="L720" s="384" t="s">
        <v>1527</v>
      </c>
      <c r="M720" s="384" t="s">
        <v>1528</v>
      </c>
      <c r="N720" s="506" t="s">
        <v>1172</v>
      </c>
      <c r="O720" s="501"/>
    </row>
    <row r="721" spans="1:17" s="507" customFormat="1" ht="15" customHeight="1">
      <c r="A721" s="510">
        <v>205</v>
      </c>
      <c r="B721" s="474" t="s">
        <v>1586</v>
      </c>
      <c r="C721" s="503" t="s">
        <v>1587</v>
      </c>
      <c r="D721" s="515" t="s">
        <v>1526</v>
      </c>
      <c r="E721" s="505">
        <v>20</v>
      </c>
      <c r="F721" s="505">
        <v>23</v>
      </c>
      <c r="G721" s="505">
        <v>20</v>
      </c>
      <c r="H721" s="505">
        <v>25</v>
      </c>
      <c r="I721" s="505">
        <v>7</v>
      </c>
      <c r="J721" s="384">
        <f t="shared" si="35"/>
        <v>95</v>
      </c>
      <c r="K721" s="378" t="str">
        <f t="shared" si="34"/>
        <v>Xuất sắc</v>
      </c>
      <c r="L721" s="384" t="s">
        <v>1527</v>
      </c>
      <c r="M721" s="384" t="s">
        <v>1528</v>
      </c>
      <c r="N721" s="506" t="s">
        <v>1172</v>
      </c>
      <c r="O721" s="501"/>
    </row>
    <row r="722" spans="1:17" s="507" customFormat="1" ht="15" customHeight="1">
      <c r="A722" s="510">
        <v>206</v>
      </c>
      <c r="B722" s="474" t="s">
        <v>1588</v>
      </c>
      <c r="C722" s="503" t="s">
        <v>1589</v>
      </c>
      <c r="D722" s="515" t="s">
        <v>1526</v>
      </c>
      <c r="E722" s="505">
        <v>18</v>
      </c>
      <c r="F722" s="505">
        <v>18</v>
      </c>
      <c r="G722" s="505">
        <v>18</v>
      </c>
      <c r="H722" s="505">
        <v>20</v>
      </c>
      <c r="I722" s="505">
        <v>7</v>
      </c>
      <c r="J722" s="384">
        <f t="shared" si="35"/>
        <v>81</v>
      </c>
      <c r="K722" s="378" t="str">
        <f t="shared" si="34"/>
        <v>Tốt</v>
      </c>
      <c r="L722" s="384" t="s">
        <v>1527</v>
      </c>
      <c r="M722" s="384" t="s">
        <v>1528</v>
      </c>
      <c r="N722" s="506" t="s">
        <v>1172</v>
      </c>
      <c r="O722" s="501"/>
    </row>
    <row r="723" spans="1:17" s="507" customFormat="1" ht="15" customHeight="1">
      <c r="A723" s="510">
        <v>207</v>
      </c>
      <c r="B723" s="516" t="s">
        <v>1590</v>
      </c>
      <c r="C723" s="503" t="s">
        <v>1591</v>
      </c>
      <c r="D723" s="515" t="s">
        <v>1526</v>
      </c>
      <c r="E723" s="505">
        <v>14</v>
      </c>
      <c r="F723" s="505">
        <v>15</v>
      </c>
      <c r="G723" s="505">
        <v>16</v>
      </c>
      <c r="H723" s="505">
        <v>20</v>
      </c>
      <c r="I723" s="505">
        <v>7</v>
      </c>
      <c r="J723" s="384">
        <f t="shared" si="35"/>
        <v>72</v>
      </c>
      <c r="K723" s="378" t="str">
        <f t="shared" si="34"/>
        <v>Khá</v>
      </c>
      <c r="L723" s="384" t="s">
        <v>1527</v>
      </c>
      <c r="M723" s="384" t="s">
        <v>1528</v>
      </c>
      <c r="N723" s="506" t="s">
        <v>1172</v>
      </c>
      <c r="O723" s="501" t="s">
        <v>267</v>
      </c>
    </row>
    <row r="724" spans="1:17" s="507" customFormat="1" ht="15" customHeight="1">
      <c r="A724" s="510">
        <v>208</v>
      </c>
      <c r="B724" s="474" t="s">
        <v>1592</v>
      </c>
      <c r="C724" s="503" t="s">
        <v>1593</v>
      </c>
      <c r="D724" s="515" t="s">
        <v>1526</v>
      </c>
      <c r="E724" s="505">
        <v>18</v>
      </c>
      <c r="F724" s="505">
        <v>20</v>
      </c>
      <c r="G724" s="505">
        <v>18</v>
      </c>
      <c r="H724" s="505">
        <v>20</v>
      </c>
      <c r="I724" s="505">
        <v>0</v>
      </c>
      <c r="J724" s="384">
        <f t="shared" si="35"/>
        <v>76</v>
      </c>
      <c r="K724" s="378" t="str">
        <f t="shared" si="34"/>
        <v>Khá</v>
      </c>
      <c r="L724" s="384" t="s">
        <v>1527</v>
      </c>
      <c r="M724" s="384" t="s">
        <v>1528</v>
      </c>
      <c r="N724" s="506" t="s">
        <v>1172</v>
      </c>
      <c r="O724" s="501" t="s">
        <v>267</v>
      </c>
      <c r="Q724" s="459" t="s">
        <v>7</v>
      </c>
    </row>
    <row r="725" spans="1:17" s="507" customFormat="1" ht="15" customHeight="1">
      <c r="A725" s="510">
        <v>209</v>
      </c>
      <c r="B725" s="474" t="s">
        <v>1594</v>
      </c>
      <c r="C725" s="503" t="s">
        <v>1595</v>
      </c>
      <c r="D725" s="515" t="s">
        <v>1526</v>
      </c>
      <c r="E725" s="505">
        <v>18</v>
      </c>
      <c r="F725" s="505">
        <v>20</v>
      </c>
      <c r="G725" s="505">
        <v>18</v>
      </c>
      <c r="H725" s="505">
        <v>20</v>
      </c>
      <c r="I725" s="505">
        <v>7</v>
      </c>
      <c r="J725" s="384">
        <f t="shared" si="35"/>
        <v>83</v>
      </c>
      <c r="K725" s="378" t="str">
        <f t="shared" si="34"/>
        <v>Tốt</v>
      </c>
      <c r="L725" s="384" t="s">
        <v>1527</v>
      </c>
      <c r="M725" s="384" t="s">
        <v>1528</v>
      </c>
      <c r="N725" s="506" t="s">
        <v>1172</v>
      </c>
      <c r="O725" s="501"/>
    </row>
    <row r="726" spans="1:17" s="507" customFormat="1" ht="15" customHeight="1">
      <c r="A726" s="510">
        <v>210</v>
      </c>
      <c r="B726" s="474" t="s">
        <v>1596</v>
      </c>
      <c r="C726" s="503" t="s">
        <v>1597</v>
      </c>
      <c r="D726" s="515" t="s">
        <v>1526</v>
      </c>
      <c r="E726" s="505">
        <v>16</v>
      </c>
      <c r="F726" s="505">
        <v>20</v>
      </c>
      <c r="G726" s="505">
        <v>16</v>
      </c>
      <c r="H726" s="505">
        <v>20</v>
      </c>
      <c r="I726" s="505">
        <v>8</v>
      </c>
      <c r="J726" s="384">
        <f t="shared" si="35"/>
        <v>80</v>
      </c>
      <c r="K726" s="378" t="str">
        <f t="shared" si="34"/>
        <v>Tốt</v>
      </c>
      <c r="L726" s="384" t="s">
        <v>1527</v>
      </c>
      <c r="M726" s="384" t="s">
        <v>1528</v>
      </c>
      <c r="N726" s="506" t="s">
        <v>1172</v>
      </c>
      <c r="O726" s="501"/>
    </row>
    <row r="727" spans="1:17" s="507" customFormat="1" ht="15" customHeight="1">
      <c r="A727" s="510">
        <v>211</v>
      </c>
      <c r="B727" s="474" t="s">
        <v>1598</v>
      </c>
      <c r="C727" s="503" t="s">
        <v>1599</v>
      </c>
      <c r="D727" s="515" t="s">
        <v>1526</v>
      </c>
      <c r="E727" s="505">
        <v>16</v>
      </c>
      <c r="F727" s="505">
        <v>20</v>
      </c>
      <c r="G727" s="505">
        <v>16</v>
      </c>
      <c r="H727" s="505">
        <v>20</v>
      </c>
      <c r="I727" s="505">
        <v>8</v>
      </c>
      <c r="J727" s="384">
        <f t="shared" si="35"/>
        <v>80</v>
      </c>
      <c r="K727" s="378" t="str">
        <f t="shared" si="34"/>
        <v>Tốt</v>
      </c>
      <c r="L727" s="506" t="s">
        <v>1527</v>
      </c>
      <c r="M727" s="506" t="s">
        <v>1528</v>
      </c>
      <c r="N727" s="506" t="s">
        <v>1172</v>
      </c>
      <c r="O727" s="501"/>
    </row>
    <row r="728" spans="1:17" s="507" customFormat="1" ht="15" customHeight="1">
      <c r="A728" s="510">
        <v>212</v>
      </c>
      <c r="B728" s="397" t="s">
        <v>1600</v>
      </c>
      <c r="C728" s="503" t="s">
        <v>1601</v>
      </c>
      <c r="D728" s="517" t="s">
        <v>1602</v>
      </c>
      <c r="E728" s="384">
        <v>18</v>
      </c>
      <c r="F728" s="384">
        <v>20</v>
      </c>
      <c r="G728" s="384">
        <v>20</v>
      </c>
      <c r="H728" s="384">
        <v>20</v>
      </c>
      <c r="I728" s="384">
        <v>2</v>
      </c>
      <c r="J728" s="384">
        <f t="shared" si="35"/>
        <v>80</v>
      </c>
      <c r="K728" s="378" t="str">
        <f t="shared" si="34"/>
        <v>Tốt</v>
      </c>
      <c r="L728" s="378" t="s">
        <v>1603</v>
      </c>
      <c r="M728" s="518" t="s">
        <v>1604</v>
      </c>
      <c r="N728" s="506" t="s">
        <v>1172</v>
      </c>
      <c r="O728" s="501"/>
    </row>
    <row r="729" spans="1:17" s="507" customFormat="1" ht="15" customHeight="1">
      <c r="A729" s="510">
        <v>213</v>
      </c>
      <c r="B729" s="397" t="s">
        <v>1605</v>
      </c>
      <c r="C729" s="503" t="s">
        <v>1606</v>
      </c>
      <c r="D729" s="517" t="s">
        <v>1602</v>
      </c>
      <c r="E729" s="384">
        <v>19</v>
      </c>
      <c r="F729" s="384">
        <v>23</v>
      </c>
      <c r="G729" s="384">
        <v>18</v>
      </c>
      <c r="H729" s="384">
        <v>25</v>
      </c>
      <c r="I729" s="384">
        <v>0</v>
      </c>
      <c r="J729" s="384">
        <f t="shared" si="35"/>
        <v>85</v>
      </c>
      <c r="K729" s="378" t="str">
        <f t="shared" si="34"/>
        <v>Tốt</v>
      </c>
      <c r="L729" s="378" t="s">
        <v>1603</v>
      </c>
      <c r="M729" s="518" t="s">
        <v>1604</v>
      </c>
      <c r="N729" s="506" t="s">
        <v>1172</v>
      </c>
      <c r="O729" s="501"/>
    </row>
    <row r="730" spans="1:17" s="507" customFormat="1" ht="15" customHeight="1">
      <c r="A730" s="510">
        <v>214</v>
      </c>
      <c r="B730" s="397" t="s">
        <v>1607</v>
      </c>
      <c r="C730" s="503" t="s">
        <v>1608</v>
      </c>
      <c r="D730" s="517" t="s">
        <v>1602</v>
      </c>
      <c r="E730" s="384">
        <v>19</v>
      </c>
      <c r="F730" s="384">
        <v>15</v>
      </c>
      <c r="G730" s="384">
        <v>18</v>
      </c>
      <c r="H730" s="384">
        <v>25</v>
      </c>
      <c r="I730" s="384">
        <v>0</v>
      </c>
      <c r="J730" s="384">
        <f t="shared" si="35"/>
        <v>77</v>
      </c>
      <c r="K730" s="378" t="str">
        <f t="shared" si="34"/>
        <v>Khá</v>
      </c>
      <c r="L730" s="378" t="s">
        <v>1603</v>
      </c>
      <c r="M730" s="518" t="s">
        <v>1604</v>
      </c>
      <c r="N730" s="506" t="s">
        <v>1172</v>
      </c>
      <c r="O730" s="501" t="s">
        <v>267</v>
      </c>
      <c r="Q730" s="459" t="s">
        <v>7</v>
      </c>
    </row>
    <row r="731" spans="1:17" s="507" customFormat="1" ht="15" customHeight="1">
      <c r="A731" s="510">
        <v>215</v>
      </c>
      <c r="B731" s="397" t="s">
        <v>1609</v>
      </c>
      <c r="C731" s="503" t="s">
        <v>1610</v>
      </c>
      <c r="D731" s="517" t="s">
        <v>1602</v>
      </c>
      <c r="E731" s="384">
        <v>20</v>
      </c>
      <c r="F731" s="384">
        <v>25</v>
      </c>
      <c r="G731" s="384">
        <v>20</v>
      </c>
      <c r="H731" s="384">
        <v>25</v>
      </c>
      <c r="I731" s="384">
        <v>2</v>
      </c>
      <c r="J731" s="384">
        <f t="shared" si="35"/>
        <v>92</v>
      </c>
      <c r="K731" s="378" t="str">
        <f t="shared" si="34"/>
        <v>Xuất sắc</v>
      </c>
      <c r="L731" s="378" t="s">
        <v>1603</v>
      </c>
      <c r="M731" s="518" t="s">
        <v>1604</v>
      </c>
      <c r="N731" s="506" t="s">
        <v>1172</v>
      </c>
      <c r="O731" s="501"/>
    </row>
    <row r="732" spans="1:17" s="507" customFormat="1" ht="15" customHeight="1">
      <c r="A732" s="510">
        <v>216</v>
      </c>
      <c r="B732" s="397" t="s">
        <v>1611</v>
      </c>
      <c r="C732" s="503" t="s">
        <v>1612</v>
      </c>
      <c r="D732" s="517" t="s">
        <v>1602</v>
      </c>
      <c r="E732" s="384">
        <v>17</v>
      </c>
      <c r="F732" s="384">
        <v>19</v>
      </c>
      <c r="G732" s="384">
        <v>18</v>
      </c>
      <c r="H732" s="384">
        <v>22</v>
      </c>
      <c r="I732" s="384">
        <v>0</v>
      </c>
      <c r="J732" s="384">
        <f t="shared" si="35"/>
        <v>76</v>
      </c>
      <c r="K732" s="378" t="str">
        <f t="shared" si="34"/>
        <v>Khá</v>
      </c>
      <c r="L732" s="378" t="s">
        <v>1603</v>
      </c>
      <c r="M732" s="518" t="s">
        <v>1604</v>
      </c>
      <c r="N732" s="506" t="s">
        <v>1172</v>
      </c>
      <c r="O732" s="501"/>
    </row>
    <row r="733" spans="1:17" s="507" customFormat="1" ht="15" customHeight="1">
      <c r="A733" s="510">
        <v>217</v>
      </c>
      <c r="B733" s="397" t="s">
        <v>1613</v>
      </c>
      <c r="C733" s="503" t="s">
        <v>1614</v>
      </c>
      <c r="D733" s="517" t="s">
        <v>1602</v>
      </c>
      <c r="E733" s="420">
        <v>20</v>
      </c>
      <c r="F733" s="384">
        <v>25</v>
      </c>
      <c r="G733" s="384">
        <v>20</v>
      </c>
      <c r="H733" s="384">
        <v>25</v>
      </c>
      <c r="I733" s="384">
        <v>4</v>
      </c>
      <c r="J733" s="384">
        <f t="shared" si="35"/>
        <v>94</v>
      </c>
      <c r="K733" s="378" t="str">
        <f t="shared" si="34"/>
        <v>Xuất sắc</v>
      </c>
      <c r="L733" s="378" t="s">
        <v>1603</v>
      </c>
      <c r="M733" s="518" t="s">
        <v>1604</v>
      </c>
      <c r="N733" s="506" t="s">
        <v>1172</v>
      </c>
      <c r="O733" s="501"/>
    </row>
    <row r="734" spans="1:17" s="507" customFormat="1" ht="15" customHeight="1">
      <c r="A734" s="510">
        <v>218</v>
      </c>
      <c r="B734" s="397" t="s">
        <v>1615</v>
      </c>
      <c r="C734" s="503" t="s">
        <v>1616</v>
      </c>
      <c r="D734" s="517" t="s">
        <v>1602</v>
      </c>
      <c r="E734" s="384">
        <v>20</v>
      </c>
      <c r="F734" s="384">
        <v>15</v>
      </c>
      <c r="G734" s="384">
        <v>20</v>
      </c>
      <c r="H734" s="384">
        <v>24</v>
      </c>
      <c r="I734" s="384">
        <v>0</v>
      </c>
      <c r="J734" s="384">
        <f t="shared" si="35"/>
        <v>79</v>
      </c>
      <c r="K734" s="378" t="str">
        <f t="shared" si="34"/>
        <v>Khá</v>
      </c>
      <c r="L734" s="378" t="s">
        <v>1603</v>
      </c>
      <c r="M734" s="518" t="s">
        <v>1604</v>
      </c>
      <c r="N734" s="506" t="s">
        <v>1172</v>
      </c>
      <c r="O734" s="501" t="s">
        <v>267</v>
      </c>
      <c r="Q734" s="459" t="s">
        <v>432</v>
      </c>
    </row>
    <row r="735" spans="1:17" s="507" customFormat="1" ht="15" customHeight="1">
      <c r="A735" s="510">
        <v>219</v>
      </c>
      <c r="B735" s="397" t="s">
        <v>1617</v>
      </c>
      <c r="C735" s="503" t="s">
        <v>1618</v>
      </c>
      <c r="D735" s="517" t="s">
        <v>1602</v>
      </c>
      <c r="E735" s="379">
        <v>18</v>
      </c>
      <c r="F735" s="379">
        <v>22</v>
      </c>
      <c r="G735" s="379">
        <v>17</v>
      </c>
      <c r="H735" s="379">
        <v>20</v>
      </c>
      <c r="I735" s="379">
        <v>0</v>
      </c>
      <c r="J735" s="384">
        <f t="shared" si="35"/>
        <v>77</v>
      </c>
      <c r="K735" s="378" t="str">
        <f t="shared" si="34"/>
        <v>Khá</v>
      </c>
      <c r="L735" s="378" t="s">
        <v>1603</v>
      </c>
      <c r="M735" s="518" t="s">
        <v>1604</v>
      </c>
      <c r="N735" s="506" t="s">
        <v>1172</v>
      </c>
      <c r="O735" s="501"/>
    </row>
    <row r="736" spans="1:17" s="507" customFormat="1" ht="15" customHeight="1">
      <c r="A736" s="510">
        <v>220</v>
      </c>
      <c r="B736" s="397" t="s">
        <v>1619</v>
      </c>
      <c r="C736" s="503" t="s">
        <v>1620</v>
      </c>
      <c r="D736" s="517" t="s">
        <v>1602</v>
      </c>
      <c r="E736" s="384">
        <v>20</v>
      </c>
      <c r="F736" s="384">
        <v>25</v>
      </c>
      <c r="G736" s="384">
        <v>20</v>
      </c>
      <c r="H736" s="384">
        <v>25</v>
      </c>
      <c r="I736" s="384">
        <v>2</v>
      </c>
      <c r="J736" s="384">
        <f t="shared" si="35"/>
        <v>92</v>
      </c>
      <c r="K736" s="378" t="str">
        <f t="shared" si="34"/>
        <v>Xuất sắc</v>
      </c>
      <c r="L736" s="378" t="s">
        <v>1603</v>
      </c>
      <c r="M736" s="518" t="s">
        <v>1604</v>
      </c>
      <c r="N736" s="506" t="s">
        <v>1172</v>
      </c>
      <c r="O736" s="501"/>
    </row>
    <row r="737" spans="1:17" s="507" customFormat="1" ht="15" customHeight="1">
      <c r="A737" s="510">
        <v>221</v>
      </c>
      <c r="B737" s="397" t="s">
        <v>1621</v>
      </c>
      <c r="C737" s="503" t="s">
        <v>1622</v>
      </c>
      <c r="D737" s="517" t="s">
        <v>1602</v>
      </c>
      <c r="E737" s="379">
        <v>18</v>
      </c>
      <c r="F737" s="379">
        <v>20</v>
      </c>
      <c r="G737" s="379">
        <v>20</v>
      </c>
      <c r="H737" s="379">
        <v>21</v>
      </c>
      <c r="I737" s="379">
        <v>0</v>
      </c>
      <c r="J737" s="384">
        <f t="shared" si="35"/>
        <v>79</v>
      </c>
      <c r="K737" s="378" t="str">
        <f t="shared" si="34"/>
        <v>Khá</v>
      </c>
      <c r="L737" s="378" t="s">
        <v>1603</v>
      </c>
      <c r="M737" s="518" t="s">
        <v>1604</v>
      </c>
      <c r="N737" s="506" t="s">
        <v>1172</v>
      </c>
      <c r="O737" s="501" t="s">
        <v>267</v>
      </c>
      <c r="Q737" s="459" t="s">
        <v>7</v>
      </c>
    </row>
    <row r="738" spans="1:17" s="507" customFormat="1" ht="15" customHeight="1">
      <c r="A738" s="510">
        <v>222</v>
      </c>
      <c r="B738" s="397" t="s">
        <v>1623</v>
      </c>
      <c r="C738" s="503" t="s">
        <v>1624</v>
      </c>
      <c r="D738" s="517" t="s">
        <v>1602</v>
      </c>
      <c r="E738" s="379">
        <v>18</v>
      </c>
      <c r="F738" s="379">
        <v>23</v>
      </c>
      <c r="G738" s="379">
        <v>17</v>
      </c>
      <c r="H738" s="379">
        <v>21</v>
      </c>
      <c r="I738" s="379">
        <v>0</v>
      </c>
      <c r="J738" s="384">
        <f t="shared" si="35"/>
        <v>79</v>
      </c>
      <c r="K738" s="378" t="str">
        <f t="shared" si="34"/>
        <v>Khá</v>
      </c>
      <c r="L738" s="378" t="s">
        <v>1603</v>
      </c>
      <c r="M738" s="518" t="s">
        <v>1604</v>
      </c>
      <c r="N738" s="506" t="s">
        <v>1172</v>
      </c>
      <c r="O738" s="501" t="s">
        <v>267</v>
      </c>
    </row>
    <row r="739" spans="1:17" s="507" customFormat="1" ht="15" customHeight="1">
      <c r="A739" s="510">
        <v>224</v>
      </c>
      <c r="B739" s="397" t="s">
        <v>1625</v>
      </c>
      <c r="C739" s="503" t="s">
        <v>1626</v>
      </c>
      <c r="D739" s="517" t="s">
        <v>1602</v>
      </c>
      <c r="E739" s="384">
        <v>18</v>
      </c>
      <c r="F739" s="384">
        <v>22</v>
      </c>
      <c r="G739" s="384">
        <v>18</v>
      </c>
      <c r="H739" s="384">
        <v>21</v>
      </c>
      <c r="I739" s="384">
        <v>0</v>
      </c>
      <c r="J739" s="384">
        <f t="shared" si="35"/>
        <v>79</v>
      </c>
      <c r="K739" s="378" t="str">
        <f t="shared" si="34"/>
        <v>Khá</v>
      </c>
      <c r="L739" s="378" t="s">
        <v>1603</v>
      </c>
      <c r="M739" s="518" t="s">
        <v>1604</v>
      </c>
      <c r="N739" s="506" t="s">
        <v>1172</v>
      </c>
      <c r="O739" s="501" t="s">
        <v>435</v>
      </c>
    </row>
    <row r="740" spans="1:17" s="507" customFormat="1" ht="15" customHeight="1">
      <c r="A740" s="510">
        <v>226</v>
      </c>
      <c r="B740" s="397" t="s">
        <v>1627</v>
      </c>
      <c r="C740" s="503" t="s">
        <v>1628</v>
      </c>
      <c r="D740" s="517" t="s">
        <v>1602</v>
      </c>
      <c r="E740" s="384">
        <v>17</v>
      </c>
      <c r="F740" s="384">
        <v>21</v>
      </c>
      <c r="G740" s="384">
        <v>18</v>
      </c>
      <c r="H740" s="384">
        <v>20</v>
      </c>
      <c r="I740" s="384">
        <v>0</v>
      </c>
      <c r="J740" s="384">
        <f t="shared" si="35"/>
        <v>76</v>
      </c>
      <c r="K740" s="378" t="str">
        <f t="shared" si="34"/>
        <v>Khá</v>
      </c>
      <c r="L740" s="378" t="s">
        <v>1603</v>
      </c>
      <c r="M740" s="518" t="s">
        <v>1604</v>
      </c>
      <c r="N740" s="506" t="s">
        <v>1172</v>
      </c>
      <c r="O740" s="501"/>
    </row>
    <row r="741" spans="1:17" s="507" customFormat="1" ht="15" customHeight="1">
      <c r="A741" s="510">
        <v>227</v>
      </c>
      <c r="B741" s="397" t="s">
        <v>1629</v>
      </c>
      <c r="C741" s="503" t="s">
        <v>1630</v>
      </c>
      <c r="D741" s="517" t="s">
        <v>1602</v>
      </c>
      <c r="E741" s="384">
        <v>20</v>
      </c>
      <c r="F741" s="384">
        <v>25</v>
      </c>
      <c r="G741" s="384">
        <v>20</v>
      </c>
      <c r="H741" s="384">
        <v>23</v>
      </c>
      <c r="I741" s="384">
        <v>2</v>
      </c>
      <c r="J741" s="384">
        <f t="shared" si="35"/>
        <v>90</v>
      </c>
      <c r="K741" s="378" t="str">
        <f t="shared" si="34"/>
        <v>Xuất sắc</v>
      </c>
      <c r="L741" s="378" t="s">
        <v>1603</v>
      </c>
      <c r="M741" s="518" t="s">
        <v>1604</v>
      </c>
      <c r="N741" s="506" t="s">
        <v>1172</v>
      </c>
      <c r="O741" s="501"/>
    </row>
    <row r="742" spans="1:17" s="507" customFormat="1" ht="15" customHeight="1">
      <c r="A742" s="510">
        <v>228</v>
      </c>
      <c r="B742" s="397" t="s">
        <v>1631</v>
      </c>
      <c r="C742" s="503" t="s">
        <v>1632</v>
      </c>
      <c r="D742" s="517" t="s">
        <v>1602</v>
      </c>
      <c r="E742" s="384">
        <v>17</v>
      </c>
      <c r="F742" s="384">
        <v>19</v>
      </c>
      <c r="G742" s="384">
        <v>18</v>
      </c>
      <c r="H742" s="384">
        <v>20</v>
      </c>
      <c r="I742" s="384">
        <v>0</v>
      </c>
      <c r="J742" s="384">
        <f t="shared" si="35"/>
        <v>74</v>
      </c>
      <c r="K742" s="378" t="str">
        <f t="shared" si="34"/>
        <v>Khá</v>
      </c>
      <c r="L742" s="378" t="s">
        <v>1603</v>
      </c>
      <c r="M742" s="518" t="s">
        <v>1604</v>
      </c>
      <c r="N742" s="506" t="s">
        <v>1172</v>
      </c>
      <c r="O742" s="501" t="s">
        <v>267</v>
      </c>
    </row>
    <row r="743" spans="1:17" s="507" customFormat="1" ht="15" customHeight="1">
      <c r="A743" s="510">
        <v>229</v>
      </c>
      <c r="B743" s="397" t="s">
        <v>1633</v>
      </c>
      <c r="C743" s="503" t="s">
        <v>1634</v>
      </c>
      <c r="D743" s="517" t="s">
        <v>1602</v>
      </c>
      <c r="E743" s="379">
        <v>17</v>
      </c>
      <c r="F743" s="379">
        <v>20</v>
      </c>
      <c r="G743" s="379">
        <v>17</v>
      </c>
      <c r="H743" s="379">
        <v>19</v>
      </c>
      <c r="I743" s="379">
        <v>0</v>
      </c>
      <c r="J743" s="384">
        <f t="shared" si="35"/>
        <v>73</v>
      </c>
      <c r="K743" s="378" t="str">
        <f t="shared" si="34"/>
        <v>Khá</v>
      </c>
      <c r="L743" s="378" t="s">
        <v>1603</v>
      </c>
      <c r="M743" s="518" t="s">
        <v>1604</v>
      </c>
      <c r="N743" s="506" t="s">
        <v>1172</v>
      </c>
      <c r="O743" s="501"/>
    </row>
    <row r="744" spans="1:17" s="507" customFormat="1" ht="15" customHeight="1">
      <c r="A744" s="510">
        <v>230</v>
      </c>
      <c r="B744" s="397" t="s">
        <v>1635</v>
      </c>
      <c r="C744" s="503" t="s">
        <v>1636</v>
      </c>
      <c r="D744" s="517" t="s">
        <v>1602</v>
      </c>
      <c r="E744" s="384">
        <v>18</v>
      </c>
      <c r="F744" s="384">
        <v>18</v>
      </c>
      <c r="G744" s="384">
        <v>18</v>
      </c>
      <c r="H744" s="384">
        <v>25</v>
      </c>
      <c r="I744" s="384">
        <v>0</v>
      </c>
      <c r="J744" s="384">
        <f t="shared" si="35"/>
        <v>79</v>
      </c>
      <c r="K744" s="378" t="str">
        <f t="shared" si="34"/>
        <v>Khá</v>
      </c>
      <c r="L744" s="378" t="s">
        <v>1603</v>
      </c>
      <c r="M744" s="518" t="s">
        <v>1604</v>
      </c>
      <c r="N744" s="506" t="s">
        <v>1172</v>
      </c>
      <c r="O744" s="501" t="s">
        <v>267</v>
      </c>
      <c r="Q744" s="459" t="s">
        <v>7</v>
      </c>
    </row>
    <row r="745" spans="1:17" s="507" customFormat="1" ht="15" customHeight="1">
      <c r="A745" s="510">
        <v>231</v>
      </c>
      <c r="B745" s="397" t="s">
        <v>1637</v>
      </c>
      <c r="C745" s="503" t="s">
        <v>1638</v>
      </c>
      <c r="D745" s="517" t="s">
        <v>1602</v>
      </c>
      <c r="E745" s="384">
        <v>18</v>
      </c>
      <c r="F745" s="384">
        <v>20</v>
      </c>
      <c r="G745" s="384">
        <v>18</v>
      </c>
      <c r="H745" s="384">
        <v>20</v>
      </c>
      <c r="I745" s="384">
        <v>0</v>
      </c>
      <c r="J745" s="384">
        <f t="shared" si="35"/>
        <v>76</v>
      </c>
      <c r="K745" s="378" t="str">
        <f t="shared" si="34"/>
        <v>Khá</v>
      </c>
      <c r="L745" s="378" t="s">
        <v>1603</v>
      </c>
      <c r="M745" s="518" t="s">
        <v>1604</v>
      </c>
      <c r="N745" s="506" t="s">
        <v>1172</v>
      </c>
      <c r="O745" s="501" t="s">
        <v>267</v>
      </c>
      <c r="Q745" s="459" t="s">
        <v>7</v>
      </c>
    </row>
    <row r="746" spans="1:17" s="507" customFormat="1" ht="15" customHeight="1">
      <c r="A746" s="510">
        <v>232</v>
      </c>
      <c r="B746" s="377" t="s">
        <v>1639</v>
      </c>
      <c r="C746" s="503" t="s">
        <v>1640</v>
      </c>
      <c r="D746" s="517" t="s">
        <v>1602</v>
      </c>
      <c r="E746" s="384">
        <v>17</v>
      </c>
      <c r="F746" s="384">
        <v>22</v>
      </c>
      <c r="G746" s="384">
        <v>18</v>
      </c>
      <c r="H746" s="384">
        <v>22</v>
      </c>
      <c r="I746" s="384">
        <v>0</v>
      </c>
      <c r="J746" s="384">
        <f t="shared" si="35"/>
        <v>79</v>
      </c>
      <c r="K746" s="378" t="str">
        <f t="shared" si="34"/>
        <v>Khá</v>
      </c>
      <c r="L746" s="378" t="s">
        <v>1603</v>
      </c>
      <c r="M746" s="518" t="s">
        <v>1604</v>
      </c>
      <c r="N746" s="506" t="s">
        <v>1172</v>
      </c>
      <c r="O746" s="501"/>
    </row>
    <row r="747" spans="1:17" s="507" customFormat="1" ht="15" customHeight="1">
      <c r="A747" s="510">
        <v>233</v>
      </c>
      <c r="B747" s="397" t="s">
        <v>1641</v>
      </c>
      <c r="C747" s="503" t="s">
        <v>1642</v>
      </c>
      <c r="D747" s="517" t="s">
        <v>1602</v>
      </c>
      <c r="E747" s="384">
        <v>17</v>
      </c>
      <c r="F747" s="384">
        <v>23</v>
      </c>
      <c r="G747" s="384">
        <v>18</v>
      </c>
      <c r="H747" s="384">
        <v>20</v>
      </c>
      <c r="I747" s="384">
        <v>0</v>
      </c>
      <c r="J747" s="384">
        <f t="shared" si="35"/>
        <v>78</v>
      </c>
      <c r="K747" s="378" t="str">
        <f t="shared" si="34"/>
        <v>Khá</v>
      </c>
      <c r="L747" s="378" t="s">
        <v>1603</v>
      </c>
      <c r="M747" s="518" t="s">
        <v>1604</v>
      </c>
      <c r="N747" s="506" t="s">
        <v>1172</v>
      </c>
      <c r="O747" s="501"/>
    </row>
    <row r="748" spans="1:17" s="507" customFormat="1" ht="15" customHeight="1">
      <c r="A748" s="510">
        <v>234</v>
      </c>
      <c r="B748" s="377" t="s">
        <v>1643</v>
      </c>
      <c r="C748" s="503" t="s">
        <v>1644</v>
      </c>
      <c r="D748" s="517" t="s">
        <v>1602</v>
      </c>
      <c r="E748" s="384">
        <v>20</v>
      </c>
      <c r="F748" s="384">
        <v>25</v>
      </c>
      <c r="G748" s="384">
        <v>18</v>
      </c>
      <c r="H748" s="384">
        <v>25</v>
      </c>
      <c r="I748" s="384">
        <v>6</v>
      </c>
      <c r="J748" s="384">
        <f t="shared" si="35"/>
        <v>94</v>
      </c>
      <c r="K748" s="378" t="str">
        <f t="shared" si="34"/>
        <v>Xuất sắc</v>
      </c>
      <c r="L748" s="378" t="s">
        <v>1603</v>
      </c>
      <c r="M748" s="518" t="s">
        <v>1604</v>
      </c>
      <c r="N748" s="506" t="s">
        <v>1172</v>
      </c>
      <c r="O748" s="501"/>
    </row>
    <row r="749" spans="1:17" s="507" customFormat="1" ht="15" customHeight="1">
      <c r="A749" s="510">
        <v>235</v>
      </c>
      <c r="B749" s="397" t="s">
        <v>1645</v>
      </c>
      <c r="C749" s="503" t="s">
        <v>1646</v>
      </c>
      <c r="D749" s="517" t="s">
        <v>1602</v>
      </c>
      <c r="E749" s="384">
        <v>20</v>
      </c>
      <c r="F749" s="384">
        <v>25</v>
      </c>
      <c r="G749" s="384">
        <v>20</v>
      </c>
      <c r="H749" s="384">
        <v>25</v>
      </c>
      <c r="I749" s="384">
        <v>4</v>
      </c>
      <c r="J749" s="384">
        <f t="shared" si="35"/>
        <v>94</v>
      </c>
      <c r="K749" s="378" t="str">
        <f t="shared" si="34"/>
        <v>Xuất sắc</v>
      </c>
      <c r="L749" s="378" t="s">
        <v>1603</v>
      </c>
      <c r="M749" s="518" t="s">
        <v>1604</v>
      </c>
      <c r="N749" s="506" t="s">
        <v>1172</v>
      </c>
      <c r="O749" s="501"/>
    </row>
    <row r="750" spans="1:17" s="507" customFormat="1" ht="15" customHeight="1">
      <c r="A750" s="510">
        <v>236</v>
      </c>
      <c r="B750" s="397" t="s">
        <v>1647</v>
      </c>
      <c r="C750" s="503" t="s">
        <v>1648</v>
      </c>
      <c r="D750" s="517" t="s">
        <v>1602</v>
      </c>
      <c r="E750" s="384">
        <v>18</v>
      </c>
      <c r="F750" s="384">
        <v>18</v>
      </c>
      <c r="G750" s="384">
        <v>18</v>
      </c>
      <c r="H750" s="384">
        <v>25</v>
      </c>
      <c r="I750" s="384">
        <v>0</v>
      </c>
      <c r="J750" s="384">
        <f t="shared" si="35"/>
        <v>79</v>
      </c>
      <c r="K750" s="378" t="str">
        <f t="shared" si="34"/>
        <v>Khá</v>
      </c>
      <c r="L750" s="378" t="s">
        <v>1603</v>
      </c>
      <c r="M750" s="518" t="s">
        <v>1604</v>
      </c>
      <c r="N750" s="506" t="s">
        <v>1172</v>
      </c>
      <c r="O750" s="501" t="s">
        <v>267</v>
      </c>
      <c r="Q750" s="459" t="s">
        <v>7</v>
      </c>
    </row>
    <row r="751" spans="1:17" s="507" customFormat="1" ht="15" customHeight="1">
      <c r="A751" s="510">
        <v>237</v>
      </c>
      <c r="B751" s="397" t="s">
        <v>1649</v>
      </c>
      <c r="C751" s="503" t="s">
        <v>1650</v>
      </c>
      <c r="D751" s="517" t="s">
        <v>1602</v>
      </c>
      <c r="E751" s="384">
        <v>17</v>
      </c>
      <c r="F751" s="384">
        <v>25</v>
      </c>
      <c r="G751" s="384">
        <v>18</v>
      </c>
      <c r="H751" s="384">
        <v>25</v>
      </c>
      <c r="I751" s="384">
        <v>0</v>
      </c>
      <c r="J751" s="384">
        <f t="shared" si="35"/>
        <v>85</v>
      </c>
      <c r="K751" s="378" t="str">
        <f t="shared" si="34"/>
        <v>Tốt</v>
      </c>
      <c r="L751" s="378" t="s">
        <v>1603</v>
      </c>
      <c r="M751" s="518" t="s">
        <v>1604</v>
      </c>
      <c r="N751" s="506" t="s">
        <v>1172</v>
      </c>
      <c r="O751" s="501"/>
    </row>
    <row r="752" spans="1:17" s="507" customFormat="1" ht="15" customHeight="1">
      <c r="A752" s="510">
        <v>238</v>
      </c>
      <c r="B752" s="397" t="s">
        <v>1651</v>
      </c>
      <c r="C752" s="503" t="s">
        <v>1652</v>
      </c>
      <c r="D752" s="517" t="s">
        <v>1602</v>
      </c>
      <c r="E752" s="384">
        <v>18</v>
      </c>
      <c r="F752" s="384">
        <v>18</v>
      </c>
      <c r="G752" s="384">
        <v>18</v>
      </c>
      <c r="H752" s="384">
        <v>25</v>
      </c>
      <c r="I752" s="384">
        <v>0</v>
      </c>
      <c r="J752" s="384">
        <f t="shared" si="35"/>
        <v>79</v>
      </c>
      <c r="K752" s="378" t="str">
        <f t="shared" si="34"/>
        <v>Khá</v>
      </c>
      <c r="L752" s="378" t="s">
        <v>1603</v>
      </c>
      <c r="M752" s="518" t="s">
        <v>1604</v>
      </c>
      <c r="N752" s="506" t="s">
        <v>1172</v>
      </c>
      <c r="O752" s="501" t="s">
        <v>267</v>
      </c>
      <c r="Q752" s="459" t="s">
        <v>7</v>
      </c>
    </row>
    <row r="753" spans="1:17" s="507" customFormat="1" ht="15" customHeight="1">
      <c r="A753" s="510">
        <v>239</v>
      </c>
      <c r="B753" s="397" t="s">
        <v>1653</v>
      </c>
      <c r="C753" s="503" t="s">
        <v>1654</v>
      </c>
      <c r="D753" s="517" t="s">
        <v>1602</v>
      </c>
      <c r="E753" s="384">
        <v>18</v>
      </c>
      <c r="F753" s="384">
        <v>22</v>
      </c>
      <c r="G753" s="384">
        <v>18</v>
      </c>
      <c r="H753" s="384">
        <v>20</v>
      </c>
      <c r="I753" s="384">
        <v>2</v>
      </c>
      <c r="J753" s="384">
        <f t="shared" si="35"/>
        <v>80</v>
      </c>
      <c r="K753" s="378" t="str">
        <f t="shared" si="34"/>
        <v>Tốt</v>
      </c>
      <c r="L753" s="378" t="s">
        <v>1603</v>
      </c>
      <c r="M753" s="518" t="s">
        <v>1604</v>
      </c>
      <c r="N753" s="506" t="s">
        <v>1172</v>
      </c>
      <c r="O753" s="501"/>
    </row>
    <row r="754" spans="1:17" s="507" customFormat="1" ht="15" customHeight="1">
      <c r="A754" s="510">
        <v>240</v>
      </c>
      <c r="B754" s="397" t="s">
        <v>1655</v>
      </c>
      <c r="C754" s="503" t="s">
        <v>1656</v>
      </c>
      <c r="D754" s="517" t="s">
        <v>1602</v>
      </c>
      <c r="E754" s="384">
        <v>18</v>
      </c>
      <c r="F754" s="384">
        <v>20</v>
      </c>
      <c r="G754" s="384">
        <v>18</v>
      </c>
      <c r="H754" s="384">
        <v>20</v>
      </c>
      <c r="I754" s="384">
        <v>2</v>
      </c>
      <c r="J754" s="384">
        <f t="shared" si="35"/>
        <v>78</v>
      </c>
      <c r="K754" s="378" t="str">
        <f t="shared" si="34"/>
        <v>Khá</v>
      </c>
      <c r="L754" s="378" t="s">
        <v>1603</v>
      </c>
      <c r="M754" s="518" t="s">
        <v>1604</v>
      </c>
      <c r="N754" s="506" t="s">
        <v>1172</v>
      </c>
      <c r="O754" s="501"/>
    </row>
    <row r="755" spans="1:17" s="507" customFormat="1" ht="15" customHeight="1">
      <c r="A755" s="510">
        <v>241</v>
      </c>
      <c r="B755" s="397" t="s">
        <v>1657</v>
      </c>
      <c r="C755" s="503" t="s">
        <v>1658</v>
      </c>
      <c r="D755" s="517" t="s">
        <v>1602</v>
      </c>
      <c r="E755" s="384">
        <v>19</v>
      </c>
      <c r="F755" s="384">
        <v>21</v>
      </c>
      <c r="G755" s="384">
        <v>18</v>
      </c>
      <c r="H755" s="384">
        <v>20</v>
      </c>
      <c r="I755" s="384">
        <v>0</v>
      </c>
      <c r="J755" s="384">
        <f t="shared" si="35"/>
        <v>78</v>
      </c>
      <c r="K755" s="378" t="str">
        <f t="shared" si="34"/>
        <v>Khá</v>
      </c>
      <c r="L755" s="378" t="s">
        <v>1603</v>
      </c>
      <c r="M755" s="518" t="s">
        <v>1604</v>
      </c>
      <c r="N755" s="506" t="s">
        <v>1172</v>
      </c>
      <c r="O755" s="501" t="s">
        <v>267</v>
      </c>
      <c r="Q755" s="459" t="s">
        <v>7</v>
      </c>
    </row>
    <row r="756" spans="1:17" s="507" customFormat="1" ht="15" customHeight="1">
      <c r="A756" s="510">
        <v>242</v>
      </c>
      <c r="B756" s="397" t="s">
        <v>1659</v>
      </c>
      <c r="C756" s="503" t="s">
        <v>1660</v>
      </c>
      <c r="D756" s="517" t="s">
        <v>1602</v>
      </c>
      <c r="E756" s="384">
        <v>19</v>
      </c>
      <c r="F756" s="384">
        <v>22</v>
      </c>
      <c r="G756" s="384">
        <v>18</v>
      </c>
      <c r="H756" s="384">
        <v>21</v>
      </c>
      <c r="I756" s="384">
        <v>0</v>
      </c>
      <c r="J756" s="384">
        <f t="shared" si="35"/>
        <v>80</v>
      </c>
      <c r="K756" s="378" t="str">
        <f t="shared" si="34"/>
        <v>Tốt</v>
      </c>
      <c r="L756" s="378" t="s">
        <v>1603</v>
      </c>
      <c r="M756" s="518" t="s">
        <v>1604</v>
      </c>
      <c r="N756" s="506" t="s">
        <v>1172</v>
      </c>
      <c r="O756" s="501"/>
    </row>
    <row r="757" spans="1:17" s="507" customFormat="1" ht="15" customHeight="1">
      <c r="A757" s="510">
        <v>243</v>
      </c>
      <c r="B757" s="397" t="s">
        <v>1661</v>
      </c>
      <c r="C757" s="503" t="s">
        <v>1662</v>
      </c>
      <c r="D757" s="517" t="s">
        <v>1602</v>
      </c>
      <c r="E757" s="384">
        <v>17</v>
      </c>
      <c r="F757" s="384">
        <v>25</v>
      </c>
      <c r="G757" s="384">
        <v>18</v>
      </c>
      <c r="H757" s="384">
        <v>25</v>
      </c>
      <c r="I757" s="384">
        <v>0</v>
      </c>
      <c r="J757" s="384">
        <f t="shared" si="35"/>
        <v>85</v>
      </c>
      <c r="K757" s="378" t="str">
        <f t="shared" si="34"/>
        <v>Tốt</v>
      </c>
      <c r="L757" s="378" t="s">
        <v>1603</v>
      </c>
      <c r="M757" s="518" t="s">
        <v>1604</v>
      </c>
      <c r="N757" s="506" t="s">
        <v>1172</v>
      </c>
      <c r="O757" s="501"/>
    </row>
    <row r="758" spans="1:17" s="507" customFormat="1" ht="15" customHeight="1">
      <c r="A758" s="510">
        <v>244</v>
      </c>
      <c r="B758" s="397" t="s">
        <v>1663</v>
      </c>
      <c r="C758" s="503" t="s">
        <v>1664</v>
      </c>
      <c r="D758" s="517" t="s">
        <v>1602</v>
      </c>
      <c r="E758" s="379">
        <v>18</v>
      </c>
      <c r="F758" s="379">
        <v>20</v>
      </c>
      <c r="G758" s="379">
        <v>17</v>
      </c>
      <c r="H758" s="379">
        <v>20</v>
      </c>
      <c r="I758" s="379">
        <v>0</v>
      </c>
      <c r="J758" s="384">
        <f t="shared" si="35"/>
        <v>75</v>
      </c>
      <c r="K758" s="378" t="str">
        <f t="shared" si="34"/>
        <v>Khá</v>
      </c>
      <c r="L758" s="378" t="s">
        <v>1603</v>
      </c>
      <c r="M758" s="518" t="s">
        <v>1604</v>
      </c>
      <c r="N758" s="506" t="s">
        <v>1172</v>
      </c>
      <c r="O758" s="501" t="s">
        <v>267</v>
      </c>
    </row>
    <row r="759" spans="1:17" s="507" customFormat="1" ht="15" customHeight="1">
      <c r="A759" s="510">
        <v>245</v>
      </c>
      <c r="B759" s="377" t="s">
        <v>1665</v>
      </c>
      <c r="C759" s="503" t="s">
        <v>1666</v>
      </c>
      <c r="D759" s="376" t="s">
        <v>1602</v>
      </c>
      <c r="E759" s="379">
        <v>17</v>
      </c>
      <c r="F759" s="379">
        <v>22</v>
      </c>
      <c r="G759" s="379">
        <v>18</v>
      </c>
      <c r="H759" s="379">
        <v>20</v>
      </c>
      <c r="I759" s="379">
        <v>0</v>
      </c>
      <c r="J759" s="384">
        <f t="shared" si="35"/>
        <v>77</v>
      </c>
      <c r="K759" s="378" t="str">
        <f t="shared" si="34"/>
        <v>Khá</v>
      </c>
      <c r="L759" s="378" t="s">
        <v>1603</v>
      </c>
      <c r="M759" s="518" t="s">
        <v>1604</v>
      </c>
      <c r="N759" s="506" t="s">
        <v>1172</v>
      </c>
      <c r="O759" s="501"/>
    </row>
    <row r="760" spans="1:17" s="507" customFormat="1" ht="15" customHeight="1">
      <c r="A760" s="510">
        <v>246</v>
      </c>
      <c r="B760" s="377" t="s">
        <v>1667</v>
      </c>
      <c r="C760" s="503" t="s">
        <v>1668</v>
      </c>
      <c r="D760" s="519" t="s">
        <v>1602</v>
      </c>
      <c r="E760" s="379">
        <v>17</v>
      </c>
      <c r="F760" s="379">
        <v>20</v>
      </c>
      <c r="G760" s="379">
        <v>18</v>
      </c>
      <c r="H760" s="379">
        <v>22</v>
      </c>
      <c r="I760" s="379">
        <v>0</v>
      </c>
      <c r="J760" s="384">
        <f t="shared" si="35"/>
        <v>77</v>
      </c>
      <c r="K760" s="378" t="str">
        <f t="shared" si="34"/>
        <v>Khá</v>
      </c>
      <c r="L760" s="378" t="s">
        <v>1603</v>
      </c>
      <c r="M760" s="518" t="s">
        <v>1604</v>
      </c>
      <c r="N760" s="506" t="s">
        <v>1172</v>
      </c>
      <c r="O760" s="501" t="s">
        <v>267</v>
      </c>
    </row>
    <row r="761" spans="1:17" s="507" customFormat="1" ht="15" customHeight="1">
      <c r="A761" s="510">
        <v>247</v>
      </c>
      <c r="B761" s="377" t="s">
        <v>1669</v>
      </c>
      <c r="C761" s="503" t="s">
        <v>1670</v>
      </c>
      <c r="D761" s="376" t="s">
        <v>1602</v>
      </c>
      <c r="E761" s="384">
        <v>20</v>
      </c>
      <c r="F761" s="384">
        <v>23</v>
      </c>
      <c r="G761" s="384">
        <v>20</v>
      </c>
      <c r="H761" s="384">
        <v>24</v>
      </c>
      <c r="I761" s="384">
        <v>4</v>
      </c>
      <c r="J761" s="384">
        <f t="shared" si="35"/>
        <v>91</v>
      </c>
      <c r="K761" s="378" t="str">
        <f t="shared" si="34"/>
        <v>Xuất sắc</v>
      </c>
      <c r="L761" s="378" t="s">
        <v>1603</v>
      </c>
      <c r="M761" s="518" t="s">
        <v>1604</v>
      </c>
      <c r="N761" s="506" t="s">
        <v>1172</v>
      </c>
      <c r="O761" s="501"/>
    </row>
    <row r="762" spans="1:17" s="507" customFormat="1" ht="15" customHeight="1">
      <c r="A762" s="510">
        <v>248</v>
      </c>
      <c r="B762" s="377" t="s">
        <v>1671</v>
      </c>
      <c r="C762" s="503" t="s">
        <v>1672</v>
      </c>
      <c r="D762" s="376" t="s">
        <v>1602</v>
      </c>
      <c r="E762" s="379">
        <v>18</v>
      </c>
      <c r="F762" s="379">
        <v>18</v>
      </c>
      <c r="G762" s="379">
        <v>18</v>
      </c>
      <c r="H762" s="379">
        <v>25</v>
      </c>
      <c r="I762" s="379">
        <v>0</v>
      </c>
      <c r="J762" s="384">
        <f t="shared" si="35"/>
        <v>79</v>
      </c>
      <c r="K762" s="378" t="str">
        <f t="shared" si="34"/>
        <v>Khá</v>
      </c>
      <c r="L762" s="378" t="s">
        <v>1603</v>
      </c>
      <c r="M762" s="518" t="s">
        <v>1604</v>
      </c>
      <c r="N762" s="506" t="s">
        <v>1172</v>
      </c>
      <c r="O762" s="501" t="s">
        <v>267</v>
      </c>
      <c r="Q762" s="459" t="s">
        <v>7</v>
      </c>
    </row>
    <row r="763" spans="1:17" s="507" customFormat="1" ht="15" customHeight="1">
      <c r="A763" s="510">
        <v>249</v>
      </c>
      <c r="B763" s="377" t="s">
        <v>1673</v>
      </c>
      <c r="C763" s="503" t="s">
        <v>1674</v>
      </c>
      <c r="D763" s="376" t="s">
        <v>1602</v>
      </c>
      <c r="E763" s="379">
        <v>20</v>
      </c>
      <c r="F763" s="379">
        <v>22</v>
      </c>
      <c r="G763" s="379">
        <v>20</v>
      </c>
      <c r="H763" s="379">
        <v>22</v>
      </c>
      <c r="I763" s="379">
        <v>4</v>
      </c>
      <c r="J763" s="384">
        <f t="shared" si="35"/>
        <v>88</v>
      </c>
      <c r="K763" s="378" t="str">
        <f t="shared" si="34"/>
        <v>Tốt</v>
      </c>
      <c r="L763" s="378" t="s">
        <v>1603</v>
      </c>
      <c r="M763" s="518" t="s">
        <v>1604</v>
      </c>
      <c r="N763" s="506" t="s">
        <v>1172</v>
      </c>
      <c r="O763" s="501"/>
    </row>
    <row r="764" spans="1:17" s="507" customFormat="1" ht="15" customHeight="1">
      <c r="A764" s="510">
        <v>250</v>
      </c>
      <c r="B764" s="377" t="s">
        <v>1675</v>
      </c>
      <c r="C764" s="503" t="s">
        <v>1676</v>
      </c>
      <c r="D764" s="376" t="s">
        <v>1602</v>
      </c>
      <c r="E764" s="384">
        <v>20</v>
      </c>
      <c r="F764" s="384">
        <v>25</v>
      </c>
      <c r="G764" s="384">
        <v>20</v>
      </c>
      <c r="H764" s="384">
        <v>22</v>
      </c>
      <c r="I764" s="384">
        <v>4</v>
      </c>
      <c r="J764" s="384">
        <f t="shared" si="35"/>
        <v>91</v>
      </c>
      <c r="K764" s="378" t="str">
        <f t="shared" si="34"/>
        <v>Xuất sắc</v>
      </c>
      <c r="L764" s="378" t="s">
        <v>1603</v>
      </c>
      <c r="M764" s="518" t="s">
        <v>1604</v>
      </c>
      <c r="N764" s="506" t="s">
        <v>1172</v>
      </c>
      <c r="O764" s="501"/>
    </row>
    <row r="765" spans="1:17" s="507" customFormat="1" ht="15" customHeight="1">
      <c r="A765" s="510">
        <v>251</v>
      </c>
      <c r="B765" s="377" t="s">
        <v>1677</v>
      </c>
      <c r="C765" s="503" t="s">
        <v>1678</v>
      </c>
      <c r="D765" s="376" t="s">
        <v>1602</v>
      </c>
      <c r="E765" s="379">
        <v>15</v>
      </c>
      <c r="F765" s="379">
        <v>12</v>
      </c>
      <c r="G765" s="379">
        <v>12</v>
      </c>
      <c r="H765" s="379">
        <v>10</v>
      </c>
      <c r="I765" s="379">
        <v>0</v>
      </c>
      <c r="J765" s="384">
        <f t="shared" si="35"/>
        <v>49</v>
      </c>
      <c r="K765" s="378" t="str">
        <f t="shared" si="34"/>
        <v>Yếu</v>
      </c>
      <c r="L765" s="378" t="s">
        <v>1603</v>
      </c>
      <c r="M765" s="518" t="s">
        <v>1604</v>
      </c>
      <c r="N765" s="506" t="s">
        <v>1172</v>
      </c>
      <c r="O765" s="501" t="s">
        <v>435</v>
      </c>
    </row>
    <row r="766" spans="1:17" s="507" customFormat="1" ht="15" customHeight="1">
      <c r="A766" s="510">
        <v>252</v>
      </c>
      <c r="B766" s="377" t="s">
        <v>1679</v>
      </c>
      <c r="C766" s="503" t="s">
        <v>1680</v>
      </c>
      <c r="D766" s="376" t="s">
        <v>1602</v>
      </c>
      <c r="E766" s="384">
        <v>20</v>
      </c>
      <c r="F766" s="384">
        <v>25</v>
      </c>
      <c r="G766" s="384">
        <v>20</v>
      </c>
      <c r="H766" s="384">
        <v>22</v>
      </c>
      <c r="I766" s="384">
        <v>4</v>
      </c>
      <c r="J766" s="384">
        <f t="shared" si="35"/>
        <v>91</v>
      </c>
      <c r="K766" s="378" t="str">
        <f t="shared" si="34"/>
        <v>Xuất sắc</v>
      </c>
      <c r="L766" s="378" t="s">
        <v>1603</v>
      </c>
      <c r="M766" s="518" t="s">
        <v>1604</v>
      </c>
      <c r="N766" s="506" t="s">
        <v>1172</v>
      </c>
      <c r="O766" s="501"/>
    </row>
    <row r="767" spans="1:17" s="507" customFormat="1" ht="15" customHeight="1">
      <c r="A767" s="510">
        <v>253</v>
      </c>
      <c r="B767" s="377" t="s">
        <v>1681</v>
      </c>
      <c r="C767" s="503" t="s">
        <v>1682</v>
      </c>
      <c r="D767" s="376" t="s">
        <v>1602</v>
      </c>
      <c r="E767" s="379">
        <v>18</v>
      </c>
      <c r="F767" s="379">
        <v>23</v>
      </c>
      <c r="G767" s="379">
        <v>17</v>
      </c>
      <c r="H767" s="379">
        <v>21</v>
      </c>
      <c r="I767" s="379">
        <v>0</v>
      </c>
      <c r="J767" s="384">
        <f t="shared" si="35"/>
        <v>79</v>
      </c>
      <c r="K767" s="378" t="str">
        <f t="shared" si="34"/>
        <v>Khá</v>
      </c>
      <c r="L767" s="378" t="s">
        <v>1603</v>
      </c>
      <c r="M767" s="518" t="s">
        <v>1604</v>
      </c>
      <c r="N767" s="506" t="s">
        <v>1172</v>
      </c>
      <c r="O767" s="501" t="s">
        <v>435</v>
      </c>
    </row>
    <row r="768" spans="1:17" s="507" customFormat="1" ht="15" customHeight="1">
      <c r="A768" s="510">
        <v>254</v>
      </c>
      <c r="B768" s="377" t="s">
        <v>1683</v>
      </c>
      <c r="C768" s="503" t="s">
        <v>1684</v>
      </c>
      <c r="D768" s="376" t="s">
        <v>1602</v>
      </c>
      <c r="E768" s="384">
        <v>20</v>
      </c>
      <c r="F768" s="384">
        <v>23</v>
      </c>
      <c r="G768" s="384">
        <v>20</v>
      </c>
      <c r="H768" s="384">
        <v>22</v>
      </c>
      <c r="I768" s="384">
        <v>4</v>
      </c>
      <c r="J768" s="384">
        <f t="shared" si="35"/>
        <v>89</v>
      </c>
      <c r="K768" s="378" t="str">
        <f t="shared" si="34"/>
        <v>Tốt</v>
      </c>
      <c r="L768" s="378" t="s">
        <v>1603</v>
      </c>
      <c r="M768" s="518" t="s">
        <v>1604</v>
      </c>
      <c r="N768" s="506" t="s">
        <v>1172</v>
      </c>
      <c r="O768" s="501"/>
    </row>
    <row r="769" spans="1:17" s="507" customFormat="1" ht="15" customHeight="1">
      <c r="A769" s="510">
        <v>255</v>
      </c>
      <c r="B769" s="377" t="s">
        <v>1685</v>
      </c>
      <c r="C769" s="503" t="s">
        <v>1686</v>
      </c>
      <c r="D769" s="376" t="s">
        <v>1602</v>
      </c>
      <c r="E769" s="379">
        <v>18</v>
      </c>
      <c r="F769" s="379">
        <v>22</v>
      </c>
      <c r="G769" s="379">
        <v>18</v>
      </c>
      <c r="H769" s="379">
        <v>20</v>
      </c>
      <c r="I769" s="379">
        <v>0</v>
      </c>
      <c r="J769" s="384">
        <f t="shared" si="35"/>
        <v>78</v>
      </c>
      <c r="K769" s="378" t="str">
        <f t="shared" si="34"/>
        <v>Khá</v>
      </c>
      <c r="L769" s="378" t="s">
        <v>1603</v>
      </c>
      <c r="M769" s="518" t="s">
        <v>1604</v>
      </c>
      <c r="N769" s="506" t="s">
        <v>1172</v>
      </c>
      <c r="O769" s="501"/>
    </row>
    <row r="770" spans="1:17" s="507" customFormat="1" ht="15" customHeight="1">
      <c r="A770" s="510">
        <v>256</v>
      </c>
      <c r="B770" s="397" t="s">
        <v>1687</v>
      </c>
      <c r="C770" s="503" t="s">
        <v>1688</v>
      </c>
      <c r="D770" s="517" t="s">
        <v>1602</v>
      </c>
      <c r="E770" s="384">
        <v>17</v>
      </c>
      <c r="F770" s="384">
        <v>20</v>
      </c>
      <c r="G770" s="384">
        <v>18</v>
      </c>
      <c r="H770" s="384">
        <v>24</v>
      </c>
      <c r="I770" s="384">
        <v>0</v>
      </c>
      <c r="J770" s="384">
        <f t="shared" si="35"/>
        <v>79</v>
      </c>
      <c r="K770" s="378" t="str">
        <f t="shared" si="34"/>
        <v>Khá</v>
      </c>
      <c r="L770" s="378" t="s">
        <v>1603</v>
      </c>
      <c r="M770" s="518" t="s">
        <v>1604</v>
      </c>
      <c r="N770" s="506" t="s">
        <v>1172</v>
      </c>
      <c r="O770" s="501" t="s">
        <v>267</v>
      </c>
      <c r="Q770" s="459" t="s">
        <v>7</v>
      </c>
    </row>
    <row r="771" spans="1:17" s="507" customFormat="1" ht="15" customHeight="1">
      <c r="A771" s="510">
        <v>257</v>
      </c>
      <c r="B771" s="397" t="s">
        <v>1689</v>
      </c>
      <c r="C771" s="503" t="s">
        <v>1690</v>
      </c>
      <c r="D771" s="517" t="s">
        <v>1602</v>
      </c>
      <c r="E771" s="384">
        <v>17</v>
      </c>
      <c r="F771" s="384">
        <v>20</v>
      </c>
      <c r="G771" s="384">
        <v>18</v>
      </c>
      <c r="H771" s="384">
        <v>24</v>
      </c>
      <c r="I771" s="384">
        <v>0</v>
      </c>
      <c r="J771" s="384">
        <f t="shared" si="35"/>
        <v>79</v>
      </c>
      <c r="K771" s="378" t="str">
        <f t="shared" si="34"/>
        <v>Khá</v>
      </c>
      <c r="L771" s="378" t="s">
        <v>1603</v>
      </c>
      <c r="M771" s="518" t="s">
        <v>1604</v>
      </c>
      <c r="N771" s="506" t="s">
        <v>1172</v>
      </c>
      <c r="O771" s="501" t="s">
        <v>267</v>
      </c>
      <c r="Q771" s="459" t="s">
        <v>7</v>
      </c>
    </row>
    <row r="772" spans="1:17" s="507" customFormat="1" ht="15" customHeight="1">
      <c r="A772" s="510">
        <v>258</v>
      </c>
      <c r="B772" s="397" t="s">
        <v>1691</v>
      </c>
      <c r="C772" s="503" t="s">
        <v>1692</v>
      </c>
      <c r="D772" s="517" t="s">
        <v>1602</v>
      </c>
      <c r="E772" s="384">
        <v>20</v>
      </c>
      <c r="F772" s="384">
        <v>22</v>
      </c>
      <c r="G772" s="384">
        <v>20</v>
      </c>
      <c r="H772" s="384">
        <v>20</v>
      </c>
      <c r="I772" s="384">
        <v>4</v>
      </c>
      <c r="J772" s="384">
        <f t="shared" si="35"/>
        <v>86</v>
      </c>
      <c r="K772" s="378" t="str">
        <f t="shared" si="34"/>
        <v>Tốt</v>
      </c>
      <c r="L772" s="378" t="s">
        <v>1603</v>
      </c>
      <c r="M772" s="518" t="s">
        <v>1604</v>
      </c>
      <c r="N772" s="506" t="s">
        <v>1172</v>
      </c>
      <c r="O772" s="501"/>
    </row>
    <row r="773" spans="1:17" s="507" customFormat="1" ht="15" customHeight="1">
      <c r="A773" s="510">
        <v>259</v>
      </c>
      <c r="B773" s="397" t="s">
        <v>1693</v>
      </c>
      <c r="C773" s="503" t="s">
        <v>1694</v>
      </c>
      <c r="D773" s="517" t="s">
        <v>2527</v>
      </c>
      <c r="E773" s="384">
        <v>15</v>
      </c>
      <c r="F773" s="384">
        <v>17</v>
      </c>
      <c r="G773" s="384">
        <v>15</v>
      </c>
      <c r="H773" s="384">
        <v>15</v>
      </c>
      <c r="I773" s="384">
        <v>0</v>
      </c>
      <c r="J773" s="384">
        <f t="shared" si="35"/>
        <v>62</v>
      </c>
      <c r="K773" s="378" t="str">
        <f t="shared" ref="K773:K836" si="36">IF(J773&gt;=90,"Xuất sắc",IF(J773&gt;=80,"Tốt",IF(J773&gt;=65,"Khá",IF(J773&gt;=50,"Trung bình",IF(J773&gt;=35,"Yếu", "Kém")))))</f>
        <v>Trung bình</v>
      </c>
      <c r="L773" s="378" t="s">
        <v>1603</v>
      </c>
      <c r="M773" s="518" t="s">
        <v>1604</v>
      </c>
      <c r="N773" s="506" t="s">
        <v>1172</v>
      </c>
      <c r="O773" s="501" t="s">
        <v>267</v>
      </c>
    </row>
    <row r="774" spans="1:17" s="507" customFormat="1" ht="15" customHeight="1">
      <c r="A774" s="510">
        <v>260</v>
      </c>
      <c r="B774" s="397" t="s">
        <v>1696</v>
      </c>
      <c r="C774" s="503" t="s">
        <v>1697</v>
      </c>
      <c r="D774" s="517" t="s">
        <v>2527</v>
      </c>
      <c r="E774" s="384">
        <v>18</v>
      </c>
      <c r="F774" s="384">
        <v>18</v>
      </c>
      <c r="G774" s="384">
        <v>20</v>
      </c>
      <c r="H774" s="384">
        <v>23</v>
      </c>
      <c r="I774" s="384">
        <v>0</v>
      </c>
      <c r="J774" s="384">
        <f t="shared" ref="J774:J837" si="37">SUM(E774:I774)</f>
        <v>79</v>
      </c>
      <c r="K774" s="378" t="str">
        <f t="shared" si="36"/>
        <v>Khá</v>
      </c>
      <c r="L774" s="378" t="s">
        <v>1603</v>
      </c>
      <c r="M774" s="518" t="s">
        <v>1604</v>
      </c>
      <c r="N774" s="506" t="s">
        <v>1172</v>
      </c>
      <c r="O774" s="501" t="s">
        <v>267</v>
      </c>
      <c r="Q774" s="459" t="s">
        <v>7</v>
      </c>
    </row>
    <row r="775" spans="1:17" s="507" customFormat="1" ht="15" customHeight="1">
      <c r="A775" s="510">
        <v>261</v>
      </c>
      <c r="B775" s="397" t="s">
        <v>1698</v>
      </c>
      <c r="C775" s="503" t="s">
        <v>1699</v>
      </c>
      <c r="D775" s="517" t="s">
        <v>2527</v>
      </c>
      <c r="E775" s="384">
        <v>17</v>
      </c>
      <c r="F775" s="384">
        <v>19</v>
      </c>
      <c r="G775" s="384">
        <v>20</v>
      </c>
      <c r="H775" s="384">
        <v>23</v>
      </c>
      <c r="I775" s="384">
        <v>0</v>
      </c>
      <c r="J775" s="384">
        <f t="shared" si="37"/>
        <v>79</v>
      </c>
      <c r="K775" s="378" t="str">
        <f t="shared" si="36"/>
        <v>Khá</v>
      </c>
      <c r="L775" s="378" t="s">
        <v>1603</v>
      </c>
      <c r="M775" s="518" t="s">
        <v>1604</v>
      </c>
      <c r="N775" s="506" t="s">
        <v>1172</v>
      </c>
      <c r="O775" s="501" t="s">
        <v>267</v>
      </c>
      <c r="Q775" s="459" t="s">
        <v>7</v>
      </c>
    </row>
    <row r="776" spans="1:17" s="507" customFormat="1" ht="15" customHeight="1">
      <c r="A776" s="510">
        <v>262</v>
      </c>
      <c r="B776" s="397" t="s">
        <v>1700</v>
      </c>
      <c r="C776" s="503" t="s">
        <v>1701</v>
      </c>
      <c r="D776" s="517" t="s">
        <v>2527</v>
      </c>
      <c r="E776" s="384">
        <v>19</v>
      </c>
      <c r="F776" s="384">
        <v>25</v>
      </c>
      <c r="G776" s="384">
        <v>18</v>
      </c>
      <c r="H776" s="384">
        <v>25</v>
      </c>
      <c r="I776" s="384">
        <v>0</v>
      </c>
      <c r="J776" s="384">
        <f t="shared" si="37"/>
        <v>87</v>
      </c>
      <c r="K776" s="378" t="str">
        <f t="shared" si="36"/>
        <v>Tốt</v>
      </c>
      <c r="L776" s="378" t="s">
        <v>1603</v>
      </c>
      <c r="M776" s="518" t="s">
        <v>1604</v>
      </c>
      <c r="N776" s="506" t="s">
        <v>1172</v>
      </c>
      <c r="O776" s="501"/>
    </row>
    <row r="777" spans="1:17" s="507" customFormat="1" ht="15" customHeight="1">
      <c r="A777" s="510">
        <v>263</v>
      </c>
      <c r="B777" s="397" t="s">
        <v>1702</v>
      </c>
      <c r="C777" s="503" t="s">
        <v>1703</v>
      </c>
      <c r="D777" s="517" t="s">
        <v>1704</v>
      </c>
      <c r="E777" s="384">
        <v>17</v>
      </c>
      <c r="F777" s="384">
        <v>20</v>
      </c>
      <c r="G777" s="384">
        <v>18</v>
      </c>
      <c r="H777" s="384">
        <v>22</v>
      </c>
      <c r="I777" s="384">
        <v>0</v>
      </c>
      <c r="J777" s="384">
        <f t="shared" si="37"/>
        <v>77</v>
      </c>
      <c r="K777" s="378" t="str">
        <f t="shared" si="36"/>
        <v>Khá</v>
      </c>
      <c r="L777" s="378" t="s">
        <v>1603</v>
      </c>
      <c r="M777" s="518" t="s">
        <v>1604</v>
      </c>
      <c r="N777" s="506" t="s">
        <v>1172</v>
      </c>
      <c r="O777" s="384" t="s">
        <v>435</v>
      </c>
    </row>
    <row r="778" spans="1:17" s="507" customFormat="1" ht="15" customHeight="1">
      <c r="A778" s="510">
        <v>264</v>
      </c>
      <c r="B778" s="397" t="s">
        <v>1705</v>
      </c>
      <c r="C778" s="503" t="s">
        <v>1706</v>
      </c>
      <c r="D778" s="517" t="s">
        <v>1704</v>
      </c>
      <c r="E778" s="384">
        <v>18</v>
      </c>
      <c r="F778" s="384">
        <v>25</v>
      </c>
      <c r="G778" s="384">
        <v>18</v>
      </c>
      <c r="H778" s="384">
        <v>25</v>
      </c>
      <c r="I778" s="384">
        <v>0</v>
      </c>
      <c r="J778" s="384">
        <f t="shared" si="37"/>
        <v>86</v>
      </c>
      <c r="K778" s="378" t="str">
        <f t="shared" si="36"/>
        <v>Tốt</v>
      </c>
      <c r="L778" s="378" t="s">
        <v>1603</v>
      </c>
      <c r="M778" s="518" t="s">
        <v>1604</v>
      </c>
      <c r="N778" s="506" t="s">
        <v>1172</v>
      </c>
      <c r="O778" s="384"/>
    </row>
    <row r="779" spans="1:17" s="507" customFormat="1" ht="15" customHeight="1">
      <c r="A779" s="510">
        <v>265</v>
      </c>
      <c r="B779" s="397" t="s">
        <v>1707</v>
      </c>
      <c r="C779" s="503" t="s">
        <v>1708</v>
      </c>
      <c r="D779" s="517" t="s">
        <v>1704</v>
      </c>
      <c r="E779" s="384">
        <v>17</v>
      </c>
      <c r="F779" s="384">
        <v>25</v>
      </c>
      <c r="G779" s="384">
        <v>18</v>
      </c>
      <c r="H779" s="384">
        <v>25</v>
      </c>
      <c r="I779" s="384">
        <v>0</v>
      </c>
      <c r="J779" s="384">
        <f t="shared" si="37"/>
        <v>85</v>
      </c>
      <c r="K779" s="378" t="str">
        <f t="shared" si="36"/>
        <v>Tốt</v>
      </c>
      <c r="L779" s="378" t="s">
        <v>1603</v>
      </c>
      <c r="M779" s="518" t="s">
        <v>1604</v>
      </c>
      <c r="N779" s="506" t="s">
        <v>1172</v>
      </c>
      <c r="O779" s="384"/>
    </row>
    <row r="780" spans="1:17" s="507" customFormat="1" ht="15" customHeight="1">
      <c r="A780" s="510">
        <v>266</v>
      </c>
      <c r="B780" s="397" t="s">
        <v>1709</v>
      </c>
      <c r="C780" s="503" t="s">
        <v>1710</v>
      </c>
      <c r="D780" s="517" t="s">
        <v>1704</v>
      </c>
      <c r="E780" s="392">
        <v>16</v>
      </c>
      <c r="F780" s="384">
        <v>15</v>
      </c>
      <c r="G780" s="384">
        <v>18</v>
      </c>
      <c r="H780" s="384">
        <v>15</v>
      </c>
      <c r="I780" s="384">
        <v>0</v>
      </c>
      <c r="J780" s="384">
        <f t="shared" si="37"/>
        <v>64</v>
      </c>
      <c r="K780" s="378" t="str">
        <f t="shared" si="36"/>
        <v>Trung bình</v>
      </c>
      <c r="L780" s="378" t="s">
        <v>1603</v>
      </c>
      <c r="M780" s="518" t="s">
        <v>1604</v>
      </c>
      <c r="N780" s="506" t="s">
        <v>1172</v>
      </c>
      <c r="O780" s="384" t="s">
        <v>435</v>
      </c>
      <c r="Q780" s="470" t="s">
        <v>7</v>
      </c>
    </row>
    <row r="781" spans="1:17" s="507" customFormat="1" ht="15" customHeight="1">
      <c r="A781" s="510">
        <v>267</v>
      </c>
      <c r="B781" s="397" t="s">
        <v>1711</v>
      </c>
      <c r="C781" s="503" t="s">
        <v>1712</v>
      </c>
      <c r="D781" s="517" t="s">
        <v>1704</v>
      </c>
      <c r="E781" s="384">
        <v>17</v>
      </c>
      <c r="F781" s="384">
        <v>25</v>
      </c>
      <c r="G781" s="384">
        <v>18</v>
      </c>
      <c r="H781" s="384">
        <v>23</v>
      </c>
      <c r="I781" s="384">
        <v>0</v>
      </c>
      <c r="J781" s="384">
        <f t="shared" si="37"/>
        <v>83</v>
      </c>
      <c r="K781" s="378" t="str">
        <f t="shared" si="36"/>
        <v>Tốt</v>
      </c>
      <c r="L781" s="378" t="s">
        <v>1603</v>
      </c>
      <c r="M781" s="518" t="s">
        <v>1604</v>
      </c>
      <c r="N781" s="506" t="s">
        <v>1172</v>
      </c>
      <c r="O781" s="384"/>
    </row>
    <row r="782" spans="1:17" s="507" customFormat="1" ht="15" customHeight="1">
      <c r="A782" s="510">
        <v>268</v>
      </c>
      <c r="B782" s="520" t="s">
        <v>1713</v>
      </c>
      <c r="C782" s="503" t="s">
        <v>1714</v>
      </c>
      <c r="D782" s="521" t="s">
        <v>1704</v>
      </c>
      <c r="E782" s="392">
        <v>18</v>
      </c>
      <c r="F782" s="392">
        <v>20</v>
      </c>
      <c r="G782" s="392">
        <v>18</v>
      </c>
      <c r="H782" s="392">
        <v>21</v>
      </c>
      <c r="I782" s="392">
        <v>0</v>
      </c>
      <c r="J782" s="384">
        <f t="shared" si="37"/>
        <v>77</v>
      </c>
      <c r="K782" s="378" t="str">
        <f t="shared" si="36"/>
        <v>Khá</v>
      </c>
      <c r="L782" s="378" t="s">
        <v>1603</v>
      </c>
      <c r="M782" s="518" t="s">
        <v>1604</v>
      </c>
      <c r="N782" s="506" t="s">
        <v>1172</v>
      </c>
      <c r="O782" s="501" t="s">
        <v>267</v>
      </c>
      <c r="Q782" s="459" t="s">
        <v>7</v>
      </c>
    </row>
    <row r="783" spans="1:17" s="507" customFormat="1" ht="15" customHeight="1">
      <c r="A783" s="510">
        <v>269</v>
      </c>
      <c r="B783" s="397" t="s">
        <v>1715</v>
      </c>
      <c r="C783" s="503" t="s">
        <v>1716</v>
      </c>
      <c r="D783" s="517" t="s">
        <v>1704</v>
      </c>
      <c r="E783" s="384">
        <v>18</v>
      </c>
      <c r="F783" s="384">
        <v>21</v>
      </c>
      <c r="G783" s="384">
        <v>18</v>
      </c>
      <c r="H783" s="384">
        <v>20</v>
      </c>
      <c r="I783" s="384">
        <v>2</v>
      </c>
      <c r="J783" s="384">
        <f t="shared" si="37"/>
        <v>79</v>
      </c>
      <c r="K783" s="378" t="str">
        <f t="shared" si="36"/>
        <v>Khá</v>
      </c>
      <c r="L783" s="378" t="s">
        <v>1603</v>
      </c>
      <c r="M783" s="518" t="s">
        <v>1604</v>
      </c>
      <c r="N783" s="506" t="s">
        <v>1172</v>
      </c>
      <c r="O783" s="501" t="s">
        <v>267</v>
      </c>
      <c r="Q783" s="459" t="s">
        <v>7</v>
      </c>
    </row>
    <row r="784" spans="1:17" s="507" customFormat="1" ht="15" customHeight="1">
      <c r="A784" s="510">
        <v>270</v>
      </c>
      <c r="B784" s="397" t="s">
        <v>1717</v>
      </c>
      <c r="C784" s="503" t="s">
        <v>1718</v>
      </c>
      <c r="D784" s="517" t="s">
        <v>1704</v>
      </c>
      <c r="E784" s="384">
        <v>20</v>
      </c>
      <c r="F784" s="384">
        <v>15</v>
      </c>
      <c r="G784" s="384">
        <v>20</v>
      </c>
      <c r="H784" s="384">
        <v>22</v>
      </c>
      <c r="I784" s="384">
        <v>2</v>
      </c>
      <c r="J784" s="384">
        <f t="shared" si="37"/>
        <v>79</v>
      </c>
      <c r="K784" s="378" t="str">
        <f t="shared" si="36"/>
        <v>Khá</v>
      </c>
      <c r="L784" s="378" t="s">
        <v>1603</v>
      </c>
      <c r="M784" s="518" t="s">
        <v>1604</v>
      </c>
      <c r="N784" s="506" t="s">
        <v>1172</v>
      </c>
      <c r="O784" s="501" t="s">
        <v>267</v>
      </c>
      <c r="Q784" s="459" t="s">
        <v>7</v>
      </c>
    </row>
    <row r="785" spans="1:17" s="507" customFormat="1" ht="15" customHeight="1">
      <c r="A785" s="510">
        <v>271</v>
      </c>
      <c r="B785" s="397" t="s">
        <v>1719</v>
      </c>
      <c r="C785" s="503" t="s">
        <v>1720</v>
      </c>
      <c r="D785" s="517" t="s">
        <v>1704</v>
      </c>
      <c r="E785" s="384">
        <v>19</v>
      </c>
      <c r="F785" s="384">
        <v>20</v>
      </c>
      <c r="G785" s="384">
        <v>20</v>
      </c>
      <c r="H785" s="384">
        <v>20</v>
      </c>
      <c r="I785" s="384">
        <v>0</v>
      </c>
      <c r="J785" s="384">
        <f t="shared" si="37"/>
        <v>79</v>
      </c>
      <c r="K785" s="378" t="str">
        <f t="shared" si="36"/>
        <v>Khá</v>
      </c>
      <c r="L785" s="378" t="s">
        <v>1603</v>
      </c>
      <c r="M785" s="518" t="s">
        <v>1604</v>
      </c>
      <c r="N785" s="506" t="s">
        <v>1172</v>
      </c>
      <c r="O785" s="501" t="s">
        <v>267</v>
      </c>
      <c r="Q785" s="459" t="s">
        <v>7</v>
      </c>
    </row>
    <row r="786" spans="1:17" s="507" customFormat="1" ht="15" customHeight="1">
      <c r="A786" s="510">
        <v>272</v>
      </c>
      <c r="B786" s="397" t="s">
        <v>1721</v>
      </c>
      <c r="C786" s="503" t="s">
        <v>1722</v>
      </c>
      <c r="D786" s="517" t="s">
        <v>1704</v>
      </c>
      <c r="E786" s="384">
        <v>20</v>
      </c>
      <c r="F786" s="384">
        <v>23</v>
      </c>
      <c r="G786" s="384">
        <v>20</v>
      </c>
      <c r="H786" s="384">
        <v>23</v>
      </c>
      <c r="I786" s="384">
        <v>4</v>
      </c>
      <c r="J786" s="384">
        <f t="shared" si="37"/>
        <v>90</v>
      </c>
      <c r="K786" s="378" t="str">
        <f t="shared" si="36"/>
        <v>Xuất sắc</v>
      </c>
      <c r="L786" s="378" t="s">
        <v>1603</v>
      </c>
      <c r="M786" s="518" t="s">
        <v>1604</v>
      </c>
      <c r="N786" s="506" t="s">
        <v>1172</v>
      </c>
      <c r="O786" s="384"/>
    </row>
    <row r="787" spans="1:17" s="507" customFormat="1" ht="15" customHeight="1">
      <c r="A787" s="510">
        <v>273</v>
      </c>
      <c r="B787" s="397" t="s">
        <v>1723</v>
      </c>
      <c r="C787" s="503" t="s">
        <v>1724</v>
      </c>
      <c r="D787" s="517" t="s">
        <v>1704</v>
      </c>
      <c r="E787" s="384">
        <v>20</v>
      </c>
      <c r="F787" s="384">
        <v>16</v>
      </c>
      <c r="G787" s="384">
        <v>18</v>
      </c>
      <c r="H787" s="384">
        <v>25</v>
      </c>
      <c r="I787" s="384">
        <v>0</v>
      </c>
      <c r="J787" s="384">
        <f t="shared" si="37"/>
        <v>79</v>
      </c>
      <c r="K787" s="378" t="str">
        <f t="shared" si="36"/>
        <v>Khá</v>
      </c>
      <c r="L787" s="378" t="s">
        <v>1603</v>
      </c>
      <c r="M787" s="518" t="s">
        <v>1604</v>
      </c>
      <c r="N787" s="506" t="s">
        <v>1172</v>
      </c>
      <c r="O787" s="501" t="s">
        <v>267</v>
      </c>
      <c r="Q787" s="459" t="s">
        <v>7</v>
      </c>
    </row>
    <row r="788" spans="1:17" s="507" customFormat="1" ht="15" customHeight="1">
      <c r="A788" s="510">
        <v>274</v>
      </c>
      <c r="B788" s="520" t="s">
        <v>1725</v>
      </c>
      <c r="C788" s="503" t="s">
        <v>1726</v>
      </c>
      <c r="D788" s="521" t="s">
        <v>1704</v>
      </c>
      <c r="E788" s="384">
        <v>18</v>
      </c>
      <c r="F788" s="384">
        <v>23</v>
      </c>
      <c r="G788" s="384">
        <v>18</v>
      </c>
      <c r="H788" s="384">
        <v>21</v>
      </c>
      <c r="I788" s="384">
        <v>0</v>
      </c>
      <c r="J788" s="384">
        <f t="shared" si="37"/>
        <v>80</v>
      </c>
      <c r="K788" s="378" t="str">
        <f t="shared" si="36"/>
        <v>Tốt</v>
      </c>
      <c r="L788" s="378" t="s">
        <v>1603</v>
      </c>
      <c r="M788" s="518" t="s">
        <v>1604</v>
      </c>
      <c r="N788" s="506" t="s">
        <v>1172</v>
      </c>
      <c r="O788" s="392"/>
    </row>
    <row r="789" spans="1:17" s="527" customFormat="1" ht="15" customHeight="1">
      <c r="A789" s="522">
        <v>275</v>
      </c>
      <c r="B789" s="523" t="s">
        <v>1727</v>
      </c>
      <c r="C789" s="503" t="s">
        <v>1728</v>
      </c>
      <c r="D789" s="524" t="s">
        <v>1729</v>
      </c>
      <c r="E789" s="511">
        <v>20</v>
      </c>
      <c r="F789" s="511">
        <v>25</v>
      </c>
      <c r="G789" s="511">
        <v>20</v>
      </c>
      <c r="H789" s="511">
        <v>23</v>
      </c>
      <c r="I789" s="511">
        <v>5</v>
      </c>
      <c r="J789" s="384">
        <f t="shared" si="37"/>
        <v>93</v>
      </c>
      <c r="K789" s="378" t="str">
        <f t="shared" si="36"/>
        <v>Xuất sắc</v>
      </c>
      <c r="L789" s="525" t="s">
        <v>1730</v>
      </c>
      <c r="M789" s="526" t="s">
        <v>1731</v>
      </c>
      <c r="N789" s="506" t="s">
        <v>1172</v>
      </c>
      <c r="O789" s="600"/>
    </row>
    <row r="790" spans="1:17" s="527" customFormat="1" ht="15" customHeight="1">
      <c r="A790" s="522">
        <v>276</v>
      </c>
      <c r="B790" s="523" t="s">
        <v>1732</v>
      </c>
      <c r="C790" s="503" t="s">
        <v>1733</v>
      </c>
      <c r="D790" s="524" t="s">
        <v>1729</v>
      </c>
      <c r="E790" s="511">
        <v>20</v>
      </c>
      <c r="F790" s="511">
        <v>25</v>
      </c>
      <c r="G790" s="511">
        <v>20</v>
      </c>
      <c r="H790" s="511">
        <v>22</v>
      </c>
      <c r="I790" s="511">
        <v>3</v>
      </c>
      <c r="J790" s="384">
        <f t="shared" si="37"/>
        <v>90</v>
      </c>
      <c r="K790" s="378" t="str">
        <f t="shared" si="36"/>
        <v>Xuất sắc</v>
      </c>
      <c r="L790" s="525" t="s">
        <v>1730</v>
      </c>
      <c r="M790" s="526" t="s">
        <v>1731</v>
      </c>
      <c r="N790" s="506" t="s">
        <v>1172</v>
      </c>
      <c r="O790" s="600"/>
    </row>
    <row r="791" spans="1:17" s="507" customFormat="1" ht="15" customHeight="1">
      <c r="A791" s="510">
        <v>277</v>
      </c>
      <c r="B791" s="398" t="s">
        <v>1734</v>
      </c>
      <c r="C791" s="503" t="s">
        <v>1735</v>
      </c>
      <c r="D791" s="528" t="s">
        <v>1729</v>
      </c>
      <c r="E791" s="511">
        <v>20</v>
      </c>
      <c r="F791" s="511">
        <v>25</v>
      </c>
      <c r="G791" s="511">
        <v>20</v>
      </c>
      <c r="H791" s="511">
        <v>20</v>
      </c>
      <c r="I791" s="511">
        <v>3</v>
      </c>
      <c r="J791" s="384">
        <f t="shared" si="37"/>
        <v>88</v>
      </c>
      <c r="K791" s="378" t="str">
        <f t="shared" si="36"/>
        <v>Tốt</v>
      </c>
      <c r="L791" s="378" t="s">
        <v>1730</v>
      </c>
      <c r="M791" s="506" t="s">
        <v>1731</v>
      </c>
      <c r="N791" s="506" t="s">
        <v>1172</v>
      </c>
      <c r="O791" s="501"/>
    </row>
    <row r="792" spans="1:17" s="507" customFormat="1" ht="15" customHeight="1">
      <c r="A792" s="510">
        <v>278</v>
      </c>
      <c r="B792" s="398" t="s">
        <v>1736</v>
      </c>
      <c r="C792" s="503" t="s">
        <v>1737</v>
      </c>
      <c r="D792" s="528" t="s">
        <v>1729</v>
      </c>
      <c r="E792" s="511">
        <v>20</v>
      </c>
      <c r="F792" s="511">
        <v>25</v>
      </c>
      <c r="G792" s="511">
        <v>20</v>
      </c>
      <c r="H792" s="511">
        <v>23</v>
      </c>
      <c r="I792" s="511">
        <v>5</v>
      </c>
      <c r="J792" s="384">
        <f t="shared" si="37"/>
        <v>93</v>
      </c>
      <c r="K792" s="378" t="str">
        <f t="shared" si="36"/>
        <v>Xuất sắc</v>
      </c>
      <c r="L792" s="378" t="s">
        <v>1730</v>
      </c>
      <c r="M792" s="506" t="s">
        <v>1731</v>
      </c>
      <c r="N792" s="506" t="s">
        <v>1172</v>
      </c>
      <c r="O792" s="501"/>
    </row>
    <row r="793" spans="1:17" s="507" customFormat="1" ht="15" customHeight="1">
      <c r="A793" s="510">
        <v>279</v>
      </c>
      <c r="B793" s="398" t="s">
        <v>1738</v>
      </c>
      <c r="C793" s="503" t="s">
        <v>1739</v>
      </c>
      <c r="D793" s="528" t="s">
        <v>1729</v>
      </c>
      <c r="E793" s="511">
        <v>18</v>
      </c>
      <c r="F793" s="511">
        <v>20</v>
      </c>
      <c r="G793" s="511">
        <v>18</v>
      </c>
      <c r="H793" s="511">
        <v>22</v>
      </c>
      <c r="I793" s="511">
        <v>2</v>
      </c>
      <c r="J793" s="384">
        <f t="shared" si="37"/>
        <v>80</v>
      </c>
      <c r="K793" s="378" t="str">
        <f t="shared" si="36"/>
        <v>Tốt</v>
      </c>
      <c r="L793" s="378" t="s">
        <v>1730</v>
      </c>
      <c r="M793" s="506" t="s">
        <v>1731</v>
      </c>
      <c r="N793" s="506" t="s">
        <v>1172</v>
      </c>
      <c r="O793" s="501"/>
    </row>
    <row r="794" spans="1:17" s="507" customFormat="1" ht="15" customHeight="1">
      <c r="A794" s="510">
        <v>280</v>
      </c>
      <c r="B794" s="398" t="s">
        <v>1740</v>
      </c>
      <c r="C794" s="503" t="s">
        <v>1741</v>
      </c>
      <c r="D794" s="528" t="s">
        <v>1729</v>
      </c>
      <c r="E794" s="511">
        <v>10</v>
      </c>
      <c r="F794" s="511">
        <v>10</v>
      </c>
      <c r="G794" s="511">
        <v>10</v>
      </c>
      <c r="H794" s="511">
        <v>10</v>
      </c>
      <c r="I794" s="511">
        <v>2</v>
      </c>
      <c r="J794" s="384">
        <f t="shared" si="37"/>
        <v>42</v>
      </c>
      <c r="K794" s="378" t="str">
        <f t="shared" si="36"/>
        <v>Yếu</v>
      </c>
      <c r="L794" s="378" t="s">
        <v>1730</v>
      </c>
      <c r="M794" s="506" t="s">
        <v>1731</v>
      </c>
      <c r="N794" s="506" t="s">
        <v>1172</v>
      </c>
      <c r="O794" s="501" t="s">
        <v>435</v>
      </c>
    </row>
    <row r="795" spans="1:17" s="507" customFormat="1" ht="15" customHeight="1">
      <c r="A795" s="510">
        <v>281</v>
      </c>
      <c r="B795" s="398" t="s">
        <v>1742</v>
      </c>
      <c r="C795" s="503" t="s">
        <v>1743</v>
      </c>
      <c r="D795" s="528" t="s">
        <v>1729</v>
      </c>
      <c r="E795" s="511">
        <v>20</v>
      </c>
      <c r="F795" s="511">
        <v>25</v>
      </c>
      <c r="G795" s="511">
        <v>20</v>
      </c>
      <c r="H795" s="511">
        <v>20</v>
      </c>
      <c r="I795" s="511">
        <v>5</v>
      </c>
      <c r="J795" s="384">
        <f t="shared" si="37"/>
        <v>90</v>
      </c>
      <c r="K795" s="378" t="str">
        <f t="shared" si="36"/>
        <v>Xuất sắc</v>
      </c>
      <c r="L795" s="378" t="s">
        <v>1730</v>
      </c>
      <c r="M795" s="506" t="s">
        <v>1731</v>
      </c>
      <c r="N795" s="506" t="s">
        <v>1172</v>
      </c>
      <c r="O795" s="501"/>
    </row>
    <row r="796" spans="1:17" s="507" customFormat="1" ht="15" customHeight="1">
      <c r="A796" s="510">
        <v>282</v>
      </c>
      <c r="B796" s="398" t="s">
        <v>1744</v>
      </c>
      <c r="C796" s="503" t="s">
        <v>1745</v>
      </c>
      <c r="D796" s="528" t="s">
        <v>1729</v>
      </c>
      <c r="E796" s="511">
        <v>20</v>
      </c>
      <c r="F796" s="511">
        <v>25</v>
      </c>
      <c r="G796" s="511">
        <v>20</v>
      </c>
      <c r="H796" s="511">
        <v>20</v>
      </c>
      <c r="I796" s="511">
        <v>5</v>
      </c>
      <c r="J796" s="384">
        <f t="shared" si="37"/>
        <v>90</v>
      </c>
      <c r="K796" s="378" t="str">
        <f t="shared" si="36"/>
        <v>Xuất sắc</v>
      </c>
      <c r="L796" s="378" t="s">
        <v>1730</v>
      </c>
      <c r="M796" s="506" t="s">
        <v>1731</v>
      </c>
      <c r="N796" s="506" t="s">
        <v>1172</v>
      </c>
      <c r="O796" s="501"/>
    </row>
    <row r="797" spans="1:17" s="507" customFormat="1" ht="15" customHeight="1">
      <c r="A797" s="510">
        <v>283</v>
      </c>
      <c r="B797" s="398" t="s">
        <v>1746</v>
      </c>
      <c r="C797" s="503" t="s">
        <v>1747</v>
      </c>
      <c r="D797" s="528" t="s">
        <v>1729</v>
      </c>
      <c r="E797" s="511">
        <v>18</v>
      </c>
      <c r="F797" s="511">
        <v>25</v>
      </c>
      <c r="G797" s="511">
        <v>20</v>
      </c>
      <c r="H797" s="511">
        <v>22</v>
      </c>
      <c r="I797" s="511">
        <v>2</v>
      </c>
      <c r="J797" s="384">
        <f t="shared" si="37"/>
        <v>87</v>
      </c>
      <c r="K797" s="378" t="str">
        <f t="shared" si="36"/>
        <v>Tốt</v>
      </c>
      <c r="L797" s="378" t="s">
        <v>1730</v>
      </c>
      <c r="M797" s="506" t="s">
        <v>1731</v>
      </c>
      <c r="N797" s="506" t="s">
        <v>1172</v>
      </c>
      <c r="O797" s="501"/>
    </row>
    <row r="798" spans="1:17" s="507" customFormat="1" ht="15" customHeight="1">
      <c r="A798" s="510">
        <v>284</v>
      </c>
      <c r="B798" s="398" t="s">
        <v>1748</v>
      </c>
      <c r="C798" s="503" t="s">
        <v>1749</v>
      </c>
      <c r="D798" s="528" t="s">
        <v>1750</v>
      </c>
      <c r="E798" s="511">
        <v>18</v>
      </c>
      <c r="F798" s="511">
        <v>22</v>
      </c>
      <c r="G798" s="511">
        <v>20</v>
      </c>
      <c r="H798" s="511">
        <v>18</v>
      </c>
      <c r="I798" s="511">
        <v>2</v>
      </c>
      <c r="J798" s="384">
        <f t="shared" si="37"/>
        <v>80</v>
      </c>
      <c r="K798" s="378" t="str">
        <f t="shared" si="36"/>
        <v>Tốt</v>
      </c>
      <c r="L798" s="378" t="s">
        <v>1730</v>
      </c>
      <c r="M798" s="506" t="s">
        <v>1731</v>
      </c>
      <c r="N798" s="506" t="s">
        <v>1172</v>
      </c>
      <c r="O798" s="501"/>
    </row>
    <row r="799" spans="1:17" s="507" customFormat="1" ht="15" customHeight="1">
      <c r="A799" s="510">
        <v>285</v>
      </c>
      <c r="B799" s="398" t="s">
        <v>1751</v>
      </c>
      <c r="C799" s="503" t="s">
        <v>1752</v>
      </c>
      <c r="D799" s="528" t="s">
        <v>1750</v>
      </c>
      <c r="E799" s="511">
        <v>18</v>
      </c>
      <c r="F799" s="511">
        <v>22</v>
      </c>
      <c r="G799" s="511">
        <v>20</v>
      </c>
      <c r="H799" s="511">
        <v>22</v>
      </c>
      <c r="I799" s="511">
        <v>2</v>
      </c>
      <c r="J799" s="384">
        <f t="shared" si="37"/>
        <v>84</v>
      </c>
      <c r="K799" s="378" t="str">
        <f t="shared" si="36"/>
        <v>Tốt</v>
      </c>
      <c r="L799" s="378" t="s">
        <v>1730</v>
      </c>
      <c r="M799" s="506" t="s">
        <v>1731</v>
      </c>
      <c r="N799" s="506" t="s">
        <v>1172</v>
      </c>
      <c r="O799" s="501"/>
    </row>
    <row r="800" spans="1:17" s="507" customFormat="1" ht="15" customHeight="1">
      <c r="A800" s="510">
        <v>286</v>
      </c>
      <c r="B800" s="398" t="s">
        <v>1753</v>
      </c>
      <c r="C800" s="503" t="s">
        <v>1754</v>
      </c>
      <c r="D800" s="528" t="s">
        <v>1750</v>
      </c>
      <c r="E800" s="511">
        <v>10</v>
      </c>
      <c r="F800" s="511">
        <v>10</v>
      </c>
      <c r="G800" s="511">
        <v>10</v>
      </c>
      <c r="H800" s="511">
        <v>10</v>
      </c>
      <c r="I800" s="511">
        <v>2</v>
      </c>
      <c r="J800" s="384">
        <f t="shared" si="37"/>
        <v>42</v>
      </c>
      <c r="K800" s="378" t="str">
        <f t="shared" si="36"/>
        <v>Yếu</v>
      </c>
      <c r="L800" s="378" t="s">
        <v>1730</v>
      </c>
      <c r="M800" s="506" t="s">
        <v>1731</v>
      </c>
      <c r="N800" s="506" t="s">
        <v>1172</v>
      </c>
      <c r="O800" s="501" t="s">
        <v>435</v>
      </c>
    </row>
    <row r="801" spans="1:17" s="507" customFormat="1" ht="15" customHeight="1">
      <c r="A801" s="510">
        <v>287</v>
      </c>
      <c r="B801" s="398" t="s">
        <v>1755</v>
      </c>
      <c r="C801" s="503" t="s">
        <v>1756</v>
      </c>
      <c r="D801" s="528" t="s">
        <v>1750</v>
      </c>
      <c r="E801" s="511">
        <v>18</v>
      </c>
      <c r="F801" s="511">
        <v>23</v>
      </c>
      <c r="G801" s="511">
        <v>20</v>
      </c>
      <c r="H801" s="511">
        <v>22</v>
      </c>
      <c r="I801" s="511">
        <v>2</v>
      </c>
      <c r="J801" s="384">
        <f t="shared" si="37"/>
        <v>85</v>
      </c>
      <c r="K801" s="378" t="str">
        <f t="shared" si="36"/>
        <v>Tốt</v>
      </c>
      <c r="L801" s="378" t="s">
        <v>1730</v>
      </c>
      <c r="M801" s="506" t="s">
        <v>1731</v>
      </c>
      <c r="N801" s="506" t="s">
        <v>1172</v>
      </c>
      <c r="O801" s="501"/>
    </row>
    <row r="802" spans="1:17" s="507" customFormat="1" ht="15" customHeight="1">
      <c r="A802" s="510">
        <v>288</v>
      </c>
      <c r="B802" s="398" t="s">
        <v>1757</v>
      </c>
      <c r="C802" s="503" t="s">
        <v>1758</v>
      </c>
      <c r="D802" s="528" t="s">
        <v>1750</v>
      </c>
      <c r="E802" s="512">
        <v>18</v>
      </c>
      <c r="F802" s="512">
        <v>25</v>
      </c>
      <c r="G802" s="512">
        <v>20</v>
      </c>
      <c r="H802" s="512">
        <v>20</v>
      </c>
      <c r="I802" s="512">
        <v>2</v>
      </c>
      <c r="J802" s="384">
        <f t="shared" si="37"/>
        <v>85</v>
      </c>
      <c r="K802" s="378" t="str">
        <f t="shared" si="36"/>
        <v>Tốt</v>
      </c>
      <c r="L802" s="378" t="s">
        <v>1730</v>
      </c>
      <c r="M802" s="506" t="s">
        <v>1731</v>
      </c>
      <c r="N802" s="506" t="s">
        <v>1172</v>
      </c>
      <c r="O802" s="501"/>
    </row>
    <row r="803" spans="1:17" s="507" customFormat="1" ht="15" customHeight="1">
      <c r="A803" s="510">
        <v>289</v>
      </c>
      <c r="B803" s="398" t="s">
        <v>1759</v>
      </c>
      <c r="C803" s="503" t="s">
        <v>1760</v>
      </c>
      <c r="D803" s="528" t="s">
        <v>2528</v>
      </c>
      <c r="E803" s="512">
        <v>18</v>
      </c>
      <c r="F803" s="512">
        <v>22</v>
      </c>
      <c r="G803" s="512">
        <v>20</v>
      </c>
      <c r="H803" s="512">
        <v>23</v>
      </c>
      <c r="I803" s="512">
        <v>2</v>
      </c>
      <c r="J803" s="384">
        <f t="shared" si="37"/>
        <v>85</v>
      </c>
      <c r="K803" s="378" t="str">
        <f t="shared" si="36"/>
        <v>Tốt</v>
      </c>
      <c r="L803" s="378" t="s">
        <v>1730</v>
      </c>
      <c r="M803" s="506" t="s">
        <v>1731</v>
      </c>
      <c r="N803" s="506" t="s">
        <v>1172</v>
      </c>
      <c r="O803" s="501"/>
    </row>
    <row r="804" spans="1:17" s="507" customFormat="1" ht="15" customHeight="1">
      <c r="A804" s="510">
        <v>290</v>
      </c>
      <c r="B804" s="398" t="s">
        <v>1762</v>
      </c>
      <c r="C804" s="503" t="s">
        <v>1456</v>
      </c>
      <c r="D804" s="528" t="s">
        <v>2528</v>
      </c>
      <c r="E804" s="512">
        <v>18</v>
      </c>
      <c r="F804" s="512">
        <v>19</v>
      </c>
      <c r="G804" s="512">
        <v>20</v>
      </c>
      <c r="H804" s="512">
        <v>22</v>
      </c>
      <c r="I804" s="512">
        <v>0</v>
      </c>
      <c r="J804" s="384">
        <f t="shared" si="37"/>
        <v>79</v>
      </c>
      <c r="K804" s="378" t="str">
        <f t="shared" si="36"/>
        <v>Khá</v>
      </c>
      <c r="L804" s="378" t="s">
        <v>1730</v>
      </c>
      <c r="M804" s="506" t="s">
        <v>1731</v>
      </c>
      <c r="N804" s="506" t="s">
        <v>1172</v>
      </c>
      <c r="O804" s="501" t="s">
        <v>267</v>
      </c>
      <c r="Q804" s="459" t="s">
        <v>7</v>
      </c>
    </row>
    <row r="805" spans="1:17" s="507" customFormat="1" ht="15" customHeight="1">
      <c r="A805" s="510">
        <v>291</v>
      </c>
      <c r="B805" s="398" t="s">
        <v>1763</v>
      </c>
      <c r="C805" s="503" t="s">
        <v>1404</v>
      </c>
      <c r="D805" s="528" t="s">
        <v>2528</v>
      </c>
      <c r="E805" s="512">
        <v>18</v>
      </c>
      <c r="F805" s="512">
        <v>23</v>
      </c>
      <c r="G805" s="512">
        <v>20</v>
      </c>
      <c r="H805" s="512">
        <v>22</v>
      </c>
      <c r="I805" s="512">
        <v>2</v>
      </c>
      <c r="J805" s="384">
        <f t="shared" si="37"/>
        <v>85</v>
      </c>
      <c r="K805" s="378" t="str">
        <f t="shared" si="36"/>
        <v>Tốt</v>
      </c>
      <c r="L805" s="378" t="s">
        <v>1730</v>
      </c>
      <c r="M805" s="506" t="s">
        <v>1731</v>
      </c>
      <c r="N805" s="506" t="s">
        <v>1172</v>
      </c>
      <c r="O805" s="501"/>
    </row>
    <row r="806" spans="1:17" s="507" customFormat="1" ht="15" customHeight="1">
      <c r="A806" s="510">
        <v>292</v>
      </c>
      <c r="B806" s="398" t="s">
        <v>1764</v>
      </c>
      <c r="C806" s="503" t="s">
        <v>1765</v>
      </c>
      <c r="D806" s="528" t="s">
        <v>2528</v>
      </c>
      <c r="E806" s="512">
        <v>20</v>
      </c>
      <c r="F806" s="512">
        <v>25</v>
      </c>
      <c r="G806" s="512">
        <v>20</v>
      </c>
      <c r="H806" s="512">
        <v>22</v>
      </c>
      <c r="I806" s="512">
        <v>3</v>
      </c>
      <c r="J806" s="384">
        <f t="shared" si="37"/>
        <v>90</v>
      </c>
      <c r="K806" s="378" t="str">
        <f t="shared" si="36"/>
        <v>Xuất sắc</v>
      </c>
      <c r="L806" s="378" t="s">
        <v>1730</v>
      </c>
      <c r="M806" s="506" t="s">
        <v>1731</v>
      </c>
      <c r="N806" s="506" t="s">
        <v>1172</v>
      </c>
      <c r="O806" s="501"/>
    </row>
    <row r="807" spans="1:17" s="507" customFormat="1" ht="15" customHeight="1">
      <c r="A807" s="510">
        <v>293</v>
      </c>
      <c r="B807" s="529" t="s">
        <v>1766</v>
      </c>
      <c r="C807" s="503" t="s">
        <v>1767</v>
      </c>
      <c r="D807" s="528" t="s">
        <v>2528</v>
      </c>
      <c r="E807" s="512">
        <v>18</v>
      </c>
      <c r="F807" s="512">
        <v>20</v>
      </c>
      <c r="G807" s="512">
        <v>20</v>
      </c>
      <c r="H807" s="512">
        <v>22</v>
      </c>
      <c r="I807" s="512">
        <v>3</v>
      </c>
      <c r="J807" s="384">
        <f t="shared" si="37"/>
        <v>83</v>
      </c>
      <c r="K807" s="378" t="str">
        <f t="shared" si="36"/>
        <v>Tốt</v>
      </c>
      <c r="L807" s="378" t="s">
        <v>1730</v>
      </c>
      <c r="M807" s="506" t="s">
        <v>1731</v>
      </c>
      <c r="N807" s="506" t="s">
        <v>1172</v>
      </c>
      <c r="O807" s="501"/>
    </row>
    <row r="808" spans="1:17" s="507" customFormat="1" ht="15" customHeight="1">
      <c r="A808" s="510">
        <v>294</v>
      </c>
      <c r="B808" s="398" t="s">
        <v>1768</v>
      </c>
      <c r="C808" s="503" t="s">
        <v>1769</v>
      </c>
      <c r="D808" s="528" t="s">
        <v>2528</v>
      </c>
      <c r="E808" s="512">
        <v>18</v>
      </c>
      <c r="F808" s="512">
        <v>23</v>
      </c>
      <c r="G808" s="512">
        <v>20</v>
      </c>
      <c r="H808" s="512">
        <v>22</v>
      </c>
      <c r="I808" s="512">
        <v>3</v>
      </c>
      <c r="J808" s="384">
        <f t="shared" si="37"/>
        <v>86</v>
      </c>
      <c r="K808" s="378" t="str">
        <f t="shared" si="36"/>
        <v>Tốt</v>
      </c>
      <c r="L808" s="378" t="s">
        <v>1730</v>
      </c>
      <c r="M808" s="506" t="s">
        <v>1731</v>
      </c>
      <c r="N808" s="506" t="s">
        <v>1172</v>
      </c>
      <c r="O808" s="501"/>
    </row>
    <row r="809" spans="1:17" s="507" customFormat="1" ht="15" customHeight="1">
      <c r="A809" s="510">
        <v>295</v>
      </c>
      <c r="B809" s="398" t="s">
        <v>1770</v>
      </c>
      <c r="C809" s="503" t="s">
        <v>1771</v>
      </c>
      <c r="D809" s="528" t="s">
        <v>2528</v>
      </c>
      <c r="E809" s="512">
        <v>20</v>
      </c>
      <c r="F809" s="512">
        <v>25</v>
      </c>
      <c r="G809" s="512">
        <v>20</v>
      </c>
      <c r="H809" s="512">
        <v>22</v>
      </c>
      <c r="I809" s="512">
        <v>7</v>
      </c>
      <c r="J809" s="384">
        <f t="shared" si="37"/>
        <v>94</v>
      </c>
      <c r="K809" s="378" t="str">
        <f t="shared" si="36"/>
        <v>Xuất sắc</v>
      </c>
      <c r="L809" s="378" t="s">
        <v>1730</v>
      </c>
      <c r="M809" s="506" t="s">
        <v>1731</v>
      </c>
      <c r="N809" s="506" t="s">
        <v>1172</v>
      </c>
      <c r="O809" s="501"/>
    </row>
    <row r="810" spans="1:17" s="507" customFormat="1" ht="15" customHeight="1">
      <c r="A810" s="510">
        <v>296</v>
      </c>
      <c r="B810" s="398" t="s">
        <v>1772</v>
      </c>
      <c r="C810" s="503" t="s">
        <v>1773</v>
      </c>
      <c r="D810" s="528" t="s">
        <v>2528</v>
      </c>
      <c r="E810" s="512">
        <v>18</v>
      </c>
      <c r="F810" s="512">
        <v>25</v>
      </c>
      <c r="G810" s="512">
        <v>20</v>
      </c>
      <c r="H810" s="512">
        <v>22</v>
      </c>
      <c r="I810" s="512">
        <v>3</v>
      </c>
      <c r="J810" s="384">
        <f t="shared" si="37"/>
        <v>88</v>
      </c>
      <c r="K810" s="378" t="str">
        <f t="shared" si="36"/>
        <v>Tốt</v>
      </c>
      <c r="L810" s="378" t="s">
        <v>1730</v>
      </c>
      <c r="M810" s="506" t="s">
        <v>1731</v>
      </c>
      <c r="N810" s="506" t="s">
        <v>1172</v>
      </c>
      <c r="O810" s="501"/>
    </row>
    <row r="811" spans="1:17" s="507" customFormat="1" ht="15" customHeight="1">
      <c r="A811" s="510">
        <v>297</v>
      </c>
      <c r="B811" s="398" t="s">
        <v>1774</v>
      </c>
      <c r="C811" s="503" t="s">
        <v>1775</v>
      </c>
      <c r="D811" s="528" t="s">
        <v>2528</v>
      </c>
      <c r="E811" s="512">
        <v>20</v>
      </c>
      <c r="F811" s="512">
        <v>25</v>
      </c>
      <c r="G811" s="512">
        <v>20</v>
      </c>
      <c r="H811" s="512">
        <v>22</v>
      </c>
      <c r="I811" s="512">
        <v>4</v>
      </c>
      <c r="J811" s="384">
        <f t="shared" si="37"/>
        <v>91</v>
      </c>
      <c r="K811" s="378" t="str">
        <f t="shared" si="36"/>
        <v>Xuất sắc</v>
      </c>
      <c r="L811" s="378" t="s">
        <v>1730</v>
      </c>
      <c r="M811" s="506" t="s">
        <v>1731</v>
      </c>
      <c r="N811" s="506" t="s">
        <v>1172</v>
      </c>
      <c r="O811" s="501"/>
    </row>
    <row r="812" spans="1:17" s="507" customFormat="1" ht="15" customHeight="1">
      <c r="A812" s="510">
        <v>298</v>
      </c>
      <c r="B812" s="398" t="s">
        <v>1776</v>
      </c>
      <c r="C812" s="503" t="s">
        <v>1777</v>
      </c>
      <c r="D812" s="528" t="s">
        <v>2528</v>
      </c>
      <c r="E812" s="512">
        <v>15</v>
      </c>
      <c r="F812" s="512">
        <v>15</v>
      </c>
      <c r="G812" s="512">
        <v>15</v>
      </c>
      <c r="H812" s="512">
        <v>15</v>
      </c>
      <c r="I812" s="512">
        <v>2</v>
      </c>
      <c r="J812" s="384">
        <f t="shared" si="37"/>
        <v>62</v>
      </c>
      <c r="K812" s="378" t="str">
        <f t="shared" si="36"/>
        <v>Trung bình</v>
      </c>
      <c r="L812" s="378" t="s">
        <v>1730</v>
      </c>
      <c r="M812" s="506" t="s">
        <v>1731</v>
      </c>
      <c r="N812" s="506" t="s">
        <v>1172</v>
      </c>
      <c r="O812" s="501"/>
    </row>
    <row r="813" spans="1:17" s="507" customFormat="1" ht="15" customHeight="1">
      <c r="A813" s="510">
        <v>299</v>
      </c>
      <c r="B813" s="530" t="s">
        <v>1778</v>
      </c>
      <c r="C813" s="503" t="s">
        <v>1779</v>
      </c>
      <c r="D813" s="531" t="s">
        <v>2529</v>
      </c>
      <c r="E813" s="512">
        <v>20</v>
      </c>
      <c r="F813" s="512">
        <v>23</v>
      </c>
      <c r="G813" s="512">
        <v>20</v>
      </c>
      <c r="H813" s="512">
        <v>22</v>
      </c>
      <c r="I813" s="512">
        <v>3</v>
      </c>
      <c r="J813" s="384">
        <f t="shared" si="37"/>
        <v>88</v>
      </c>
      <c r="K813" s="378" t="str">
        <f t="shared" si="36"/>
        <v>Tốt</v>
      </c>
      <c r="L813" s="378" t="s">
        <v>1730</v>
      </c>
      <c r="M813" s="506" t="s">
        <v>1731</v>
      </c>
      <c r="N813" s="506" t="s">
        <v>1172</v>
      </c>
      <c r="O813" s="501"/>
    </row>
    <row r="814" spans="1:17" s="507" customFormat="1" ht="15" customHeight="1">
      <c r="A814" s="510">
        <v>300</v>
      </c>
      <c r="B814" s="530" t="s">
        <v>1781</v>
      </c>
      <c r="C814" s="503" t="s">
        <v>1782</v>
      </c>
      <c r="D814" s="531" t="s">
        <v>2529</v>
      </c>
      <c r="E814" s="512">
        <v>18</v>
      </c>
      <c r="F814" s="512">
        <v>23</v>
      </c>
      <c r="G814" s="512">
        <v>20</v>
      </c>
      <c r="H814" s="512">
        <v>22</v>
      </c>
      <c r="I814" s="512">
        <v>3</v>
      </c>
      <c r="J814" s="384">
        <f t="shared" si="37"/>
        <v>86</v>
      </c>
      <c r="K814" s="378" t="str">
        <f t="shared" si="36"/>
        <v>Tốt</v>
      </c>
      <c r="L814" s="378" t="s">
        <v>1730</v>
      </c>
      <c r="M814" s="506" t="s">
        <v>1731</v>
      </c>
      <c r="N814" s="506" t="s">
        <v>1172</v>
      </c>
      <c r="O814" s="501"/>
    </row>
    <row r="815" spans="1:17" s="507" customFormat="1" ht="15" customHeight="1">
      <c r="A815" s="510">
        <v>301</v>
      </c>
      <c r="B815" s="530" t="s">
        <v>1784</v>
      </c>
      <c r="C815" s="503" t="s">
        <v>1785</v>
      </c>
      <c r="D815" s="531" t="s">
        <v>2529</v>
      </c>
      <c r="E815" s="512">
        <v>18</v>
      </c>
      <c r="F815" s="512">
        <v>23</v>
      </c>
      <c r="G815" s="512">
        <v>20</v>
      </c>
      <c r="H815" s="512">
        <v>22</v>
      </c>
      <c r="I815" s="512">
        <v>3</v>
      </c>
      <c r="J815" s="384">
        <f t="shared" si="37"/>
        <v>86</v>
      </c>
      <c r="K815" s="378" t="str">
        <f t="shared" si="36"/>
        <v>Tốt</v>
      </c>
      <c r="L815" s="378" t="s">
        <v>1730</v>
      </c>
      <c r="M815" s="506" t="s">
        <v>1731</v>
      </c>
      <c r="N815" s="506" t="s">
        <v>1172</v>
      </c>
      <c r="O815" s="501"/>
    </row>
    <row r="816" spans="1:17" s="507" customFormat="1" ht="15" customHeight="1">
      <c r="A816" s="510">
        <v>302</v>
      </c>
      <c r="B816" s="530" t="s">
        <v>1787</v>
      </c>
      <c r="C816" s="503" t="s">
        <v>1788</v>
      </c>
      <c r="D816" s="531" t="s">
        <v>2529</v>
      </c>
      <c r="E816" s="512">
        <v>20</v>
      </c>
      <c r="F816" s="512">
        <v>23</v>
      </c>
      <c r="G816" s="512">
        <v>20</v>
      </c>
      <c r="H816" s="512">
        <v>22</v>
      </c>
      <c r="I816" s="512">
        <v>3</v>
      </c>
      <c r="J816" s="384">
        <f t="shared" si="37"/>
        <v>88</v>
      </c>
      <c r="K816" s="378" t="str">
        <f t="shared" si="36"/>
        <v>Tốt</v>
      </c>
      <c r="L816" s="378" t="s">
        <v>1730</v>
      </c>
      <c r="M816" s="506" t="s">
        <v>1731</v>
      </c>
      <c r="N816" s="506" t="s">
        <v>1172</v>
      </c>
      <c r="O816" s="501"/>
    </row>
    <row r="817" spans="1:17" s="507" customFormat="1" ht="15" customHeight="1">
      <c r="A817" s="510">
        <v>303</v>
      </c>
      <c r="B817" s="474" t="s">
        <v>1790</v>
      </c>
      <c r="C817" s="503" t="s">
        <v>1791</v>
      </c>
      <c r="D817" s="528" t="s">
        <v>2530</v>
      </c>
      <c r="E817" s="512">
        <v>20</v>
      </c>
      <c r="F817" s="512">
        <v>25</v>
      </c>
      <c r="G817" s="512">
        <v>20</v>
      </c>
      <c r="H817" s="512">
        <v>20</v>
      </c>
      <c r="I817" s="512">
        <v>5</v>
      </c>
      <c r="J817" s="384">
        <f t="shared" si="37"/>
        <v>90</v>
      </c>
      <c r="K817" s="378" t="str">
        <f t="shared" si="36"/>
        <v>Xuất sắc</v>
      </c>
      <c r="L817" s="378" t="s">
        <v>1793</v>
      </c>
      <c r="M817" s="506" t="s">
        <v>1794</v>
      </c>
      <c r="N817" s="506" t="s">
        <v>1172</v>
      </c>
      <c r="O817" s="384"/>
    </row>
    <row r="818" spans="1:17" s="507" customFormat="1" ht="15" customHeight="1">
      <c r="A818" s="510">
        <v>304</v>
      </c>
      <c r="B818" s="474" t="s">
        <v>1795</v>
      </c>
      <c r="C818" s="503" t="s">
        <v>1796</v>
      </c>
      <c r="D818" s="528" t="s">
        <v>2530</v>
      </c>
      <c r="E818" s="512">
        <v>20</v>
      </c>
      <c r="F818" s="512">
        <v>25</v>
      </c>
      <c r="G818" s="512">
        <v>20</v>
      </c>
      <c r="H818" s="512">
        <v>20</v>
      </c>
      <c r="I818" s="512">
        <v>3</v>
      </c>
      <c r="J818" s="384">
        <f t="shared" si="37"/>
        <v>88</v>
      </c>
      <c r="K818" s="378" t="str">
        <f t="shared" si="36"/>
        <v>Tốt</v>
      </c>
      <c r="L818" s="378" t="s">
        <v>1793</v>
      </c>
      <c r="M818" s="506" t="s">
        <v>1794</v>
      </c>
      <c r="N818" s="506" t="s">
        <v>1172</v>
      </c>
      <c r="O818" s="601"/>
    </row>
    <row r="819" spans="1:17" s="507" customFormat="1" ht="15" customHeight="1">
      <c r="A819" s="510">
        <v>305</v>
      </c>
      <c r="B819" s="474" t="s">
        <v>1797</v>
      </c>
      <c r="C819" s="503" t="s">
        <v>1798</v>
      </c>
      <c r="D819" s="528" t="s">
        <v>2530</v>
      </c>
      <c r="E819" s="511">
        <v>15</v>
      </c>
      <c r="F819" s="511">
        <v>15</v>
      </c>
      <c r="G819" s="511">
        <v>19</v>
      </c>
      <c r="H819" s="511">
        <v>15</v>
      </c>
      <c r="I819" s="511">
        <v>0</v>
      </c>
      <c r="J819" s="384">
        <f t="shared" si="37"/>
        <v>64</v>
      </c>
      <c r="K819" s="378" t="str">
        <f t="shared" si="36"/>
        <v>Trung bình</v>
      </c>
      <c r="L819" s="378" t="s">
        <v>1793</v>
      </c>
      <c r="M819" s="506" t="s">
        <v>1794</v>
      </c>
      <c r="N819" s="506" t="s">
        <v>1172</v>
      </c>
      <c r="O819" s="597" t="s">
        <v>435</v>
      </c>
      <c r="Q819" s="470" t="s">
        <v>7</v>
      </c>
    </row>
    <row r="820" spans="1:17" s="507" customFormat="1" ht="15" customHeight="1">
      <c r="A820" s="510">
        <v>306</v>
      </c>
      <c r="B820" s="474" t="s">
        <v>1799</v>
      </c>
      <c r="C820" s="503" t="s">
        <v>1800</v>
      </c>
      <c r="D820" s="528" t="s">
        <v>2530</v>
      </c>
      <c r="E820" s="512">
        <v>20</v>
      </c>
      <c r="F820" s="512">
        <v>25</v>
      </c>
      <c r="G820" s="512">
        <v>20</v>
      </c>
      <c r="H820" s="512">
        <v>20</v>
      </c>
      <c r="I820" s="512">
        <v>4</v>
      </c>
      <c r="J820" s="384">
        <f t="shared" si="37"/>
        <v>89</v>
      </c>
      <c r="K820" s="378" t="str">
        <f t="shared" si="36"/>
        <v>Tốt</v>
      </c>
      <c r="L820" s="378" t="s">
        <v>1793</v>
      </c>
      <c r="M820" s="506" t="s">
        <v>1794</v>
      </c>
      <c r="N820" s="506" t="s">
        <v>1172</v>
      </c>
      <c r="O820" s="597"/>
    </row>
    <row r="821" spans="1:17" s="507" customFormat="1" ht="15" customHeight="1">
      <c r="A821" s="510">
        <v>307</v>
      </c>
      <c r="B821" s="474" t="s">
        <v>1801</v>
      </c>
      <c r="C821" s="503" t="s">
        <v>1802</v>
      </c>
      <c r="D821" s="528" t="s">
        <v>2530</v>
      </c>
      <c r="E821" s="512">
        <v>20</v>
      </c>
      <c r="F821" s="512">
        <v>25</v>
      </c>
      <c r="G821" s="512">
        <v>20</v>
      </c>
      <c r="H821" s="512">
        <v>22</v>
      </c>
      <c r="I821" s="512">
        <v>5</v>
      </c>
      <c r="J821" s="384">
        <f t="shared" si="37"/>
        <v>92</v>
      </c>
      <c r="K821" s="378" t="str">
        <f t="shared" si="36"/>
        <v>Xuất sắc</v>
      </c>
      <c r="L821" s="378" t="s">
        <v>1793</v>
      </c>
      <c r="M821" s="506" t="s">
        <v>1794</v>
      </c>
      <c r="N821" s="506" t="s">
        <v>1172</v>
      </c>
      <c r="O821" s="597"/>
    </row>
    <row r="822" spans="1:17" s="507" customFormat="1" ht="15" customHeight="1">
      <c r="A822" s="510">
        <v>308</v>
      </c>
      <c r="B822" s="474" t="s">
        <v>1803</v>
      </c>
      <c r="C822" s="503" t="s">
        <v>1804</v>
      </c>
      <c r="D822" s="528" t="s">
        <v>2530</v>
      </c>
      <c r="E822" s="512">
        <v>20</v>
      </c>
      <c r="F822" s="512">
        <v>21</v>
      </c>
      <c r="G822" s="512">
        <v>21</v>
      </c>
      <c r="H822" s="512">
        <v>22</v>
      </c>
      <c r="I822" s="512">
        <v>3</v>
      </c>
      <c r="J822" s="384">
        <f t="shared" si="37"/>
        <v>87</v>
      </c>
      <c r="K822" s="378" t="str">
        <f t="shared" si="36"/>
        <v>Tốt</v>
      </c>
      <c r="L822" s="378" t="s">
        <v>1793</v>
      </c>
      <c r="M822" s="506" t="s">
        <v>1794</v>
      </c>
      <c r="N822" s="506" t="s">
        <v>1172</v>
      </c>
      <c r="O822" s="597"/>
    </row>
    <row r="823" spans="1:17" s="507" customFormat="1" ht="15" customHeight="1">
      <c r="A823" s="510">
        <v>309</v>
      </c>
      <c r="B823" s="474" t="s">
        <v>1805</v>
      </c>
      <c r="C823" s="503" t="s">
        <v>1806</v>
      </c>
      <c r="D823" s="528" t="s">
        <v>2530</v>
      </c>
      <c r="E823" s="512">
        <v>20</v>
      </c>
      <c r="F823" s="512">
        <v>24</v>
      </c>
      <c r="G823" s="512">
        <v>20</v>
      </c>
      <c r="H823" s="512">
        <v>22</v>
      </c>
      <c r="I823" s="512">
        <v>5</v>
      </c>
      <c r="J823" s="384">
        <f t="shared" si="37"/>
        <v>91</v>
      </c>
      <c r="K823" s="378" t="str">
        <f t="shared" si="36"/>
        <v>Xuất sắc</v>
      </c>
      <c r="L823" s="378" t="s">
        <v>1793</v>
      </c>
      <c r="M823" s="506" t="s">
        <v>1794</v>
      </c>
      <c r="N823" s="506" t="s">
        <v>1172</v>
      </c>
      <c r="O823" s="597"/>
    </row>
    <row r="824" spans="1:17" s="507" customFormat="1" ht="15" customHeight="1">
      <c r="A824" s="510">
        <v>310</v>
      </c>
      <c r="B824" s="474" t="s">
        <v>1807</v>
      </c>
      <c r="C824" s="503" t="s">
        <v>1808</v>
      </c>
      <c r="D824" s="528" t="s">
        <v>2530</v>
      </c>
      <c r="E824" s="512">
        <v>20</v>
      </c>
      <c r="F824" s="512">
        <v>25</v>
      </c>
      <c r="G824" s="512">
        <v>20</v>
      </c>
      <c r="H824" s="512">
        <v>20</v>
      </c>
      <c r="I824" s="512">
        <v>5</v>
      </c>
      <c r="J824" s="384">
        <f t="shared" si="37"/>
        <v>90</v>
      </c>
      <c r="K824" s="378" t="str">
        <f t="shared" si="36"/>
        <v>Xuất sắc</v>
      </c>
      <c r="L824" s="378" t="s">
        <v>1793</v>
      </c>
      <c r="M824" s="506" t="s">
        <v>1794</v>
      </c>
      <c r="N824" s="506" t="s">
        <v>1172</v>
      </c>
      <c r="O824" s="597"/>
    </row>
    <row r="825" spans="1:17" s="507" customFormat="1" ht="15" customHeight="1">
      <c r="A825" s="510">
        <v>311</v>
      </c>
      <c r="B825" s="474" t="s">
        <v>1809</v>
      </c>
      <c r="C825" s="503" t="s">
        <v>1810</v>
      </c>
      <c r="D825" s="528" t="s">
        <v>2530</v>
      </c>
      <c r="E825" s="512">
        <v>18</v>
      </c>
      <c r="F825" s="512">
        <v>25</v>
      </c>
      <c r="G825" s="512">
        <v>20</v>
      </c>
      <c r="H825" s="512">
        <v>22</v>
      </c>
      <c r="I825" s="512">
        <v>2</v>
      </c>
      <c r="J825" s="384">
        <f t="shared" si="37"/>
        <v>87</v>
      </c>
      <c r="K825" s="378" t="str">
        <f t="shared" si="36"/>
        <v>Tốt</v>
      </c>
      <c r="L825" s="378" t="s">
        <v>1793</v>
      </c>
      <c r="M825" s="506" t="s">
        <v>1794</v>
      </c>
      <c r="N825" s="506" t="s">
        <v>1172</v>
      </c>
      <c r="O825" s="598"/>
    </row>
    <row r="826" spans="1:17" s="507" customFormat="1" ht="15" customHeight="1">
      <c r="A826" s="510">
        <v>312</v>
      </c>
      <c r="B826" s="474" t="s">
        <v>1811</v>
      </c>
      <c r="C826" s="503" t="s">
        <v>1812</v>
      </c>
      <c r="D826" s="528" t="s">
        <v>2530</v>
      </c>
      <c r="E826" s="512">
        <v>20</v>
      </c>
      <c r="F826" s="512">
        <v>18</v>
      </c>
      <c r="G826" s="512">
        <v>21</v>
      </c>
      <c r="H826" s="512">
        <v>20</v>
      </c>
      <c r="I826" s="512">
        <v>0</v>
      </c>
      <c r="J826" s="384">
        <f t="shared" si="37"/>
        <v>79</v>
      </c>
      <c r="K826" s="378" t="str">
        <f t="shared" si="36"/>
        <v>Khá</v>
      </c>
      <c r="L826" s="378" t="s">
        <v>1793</v>
      </c>
      <c r="M826" s="506" t="s">
        <v>1794</v>
      </c>
      <c r="N826" s="506" t="s">
        <v>1172</v>
      </c>
      <c r="O826" s="598" t="s">
        <v>267</v>
      </c>
      <c r="Q826" s="459" t="s">
        <v>7</v>
      </c>
    </row>
    <row r="827" spans="1:17" s="507" customFormat="1" ht="15" customHeight="1">
      <c r="A827" s="510">
        <v>313</v>
      </c>
      <c r="B827" s="474" t="s">
        <v>1813</v>
      </c>
      <c r="C827" s="503" t="s">
        <v>1814</v>
      </c>
      <c r="D827" s="528" t="s">
        <v>2530</v>
      </c>
      <c r="E827" s="512">
        <v>18</v>
      </c>
      <c r="F827" s="512">
        <v>22</v>
      </c>
      <c r="G827" s="512">
        <v>20</v>
      </c>
      <c r="H827" s="512">
        <v>22</v>
      </c>
      <c r="I827" s="512">
        <v>2</v>
      </c>
      <c r="J827" s="384">
        <f t="shared" si="37"/>
        <v>84</v>
      </c>
      <c r="K827" s="378" t="str">
        <f t="shared" si="36"/>
        <v>Tốt</v>
      </c>
      <c r="L827" s="378" t="s">
        <v>1793</v>
      </c>
      <c r="M827" s="506" t="s">
        <v>1794</v>
      </c>
      <c r="N827" s="506" t="s">
        <v>1172</v>
      </c>
      <c r="O827" s="598"/>
    </row>
    <row r="828" spans="1:17" s="507" customFormat="1" ht="15" customHeight="1">
      <c r="A828" s="510">
        <v>314</v>
      </c>
      <c r="B828" s="474" t="s">
        <v>1815</v>
      </c>
      <c r="C828" s="503" t="s">
        <v>1816</v>
      </c>
      <c r="D828" s="528" t="s">
        <v>2530</v>
      </c>
      <c r="E828" s="512">
        <v>20</v>
      </c>
      <c r="F828" s="512">
        <v>23</v>
      </c>
      <c r="G828" s="512">
        <v>22</v>
      </c>
      <c r="H828" s="512">
        <v>22</v>
      </c>
      <c r="I828" s="512">
        <v>3</v>
      </c>
      <c r="J828" s="384">
        <f t="shared" si="37"/>
        <v>90</v>
      </c>
      <c r="K828" s="378" t="str">
        <f t="shared" si="36"/>
        <v>Xuất sắc</v>
      </c>
      <c r="L828" s="378" t="s">
        <v>1793</v>
      </c>
      <c r="M828" s="506" t="s">
        <v>1794</v>
      </c>
      <c r="N828" s="506" t="s">
        <v>1172</v>
      </c>
      <c r="O828" s="598"/>
    </row>
    <row r="829" spans="1:17" s="507" customFormat="1" ht="15" customHeight="1">
      <c r="A829" s="510">
        <v>315</v>
      </c>
      <c r="B829" s="474" t="s">
        <v>1817</v>
      </c>
      <c r="C829" s="503" t="s">
        <v>1818</v>
      </c>
      <c r="D829" s="528" t="s">
        <v>2530</v>
      </c>
      <c r="E829" s="512">
        <v>18</v>
      </c>
      <c r="F829" s="512">
        <v>19</v>
      </c>
      <c r="G829" s="512">
        <v>20</v>
      </c>
      <c r="H829" s="512">
        <v>22</v>
      </c>
      <c r="I829" s="512">
        <v>0</v>
      </c>
      <c r="J829" s="384">
        <f t="shared" si="37"/>
        <v>79</v>
      </c>
      <c r="K829" s="378" t="str">
        <f t="shared" si="36"/>
        <v>Khá</v>
      </c>
      <c r="L829" s="378" t="s">
        <v>1793</v>
      </c>
      <c r="M829" s="506" t="s">
        <v>1794</v>
      </c>
      <c r="N829" s="506" t="s">
        <v>1172</v>
      </c>
      <c r="O829" s="598" t="s">
        <v>267</v>
      </c>
      <c r="Q829" s="459" t="s">
        <v>7</v>
      </c>
    </row>
    <row r="830" spans="1:17" s="507" customFormat="1" ht="15" customHeight="1">
      <c r="A830" s="510">
        <v>316</v>
      </c>
      <c r="B830" s="474" t="s">
        <v>1819</v>
      </c>
      <c r="C830" s="503" t="s">
        <v>1820</v>
      </c>
      <c r="D830" s="528" t="s">
        <v>2530</v>
      </c>
      <c r="E830" s="512">
        <v>18</v>
      </c>
      <c r="F830" s="512">
        <v>20</v>
      </c>
      <c r="G830" s="512">
        <v>20</v>
      </c>
      <c r="H830" s="512">
        <v>20</v>
      </c>
      <c r="I830" s="512">
        <v>0</v>
      </c>
      <c r="J830" s="384">
        <f t="shared" si="37"/>
        <v>78</v>
      </c>
      <c r="K830" s="378" t="str">
        <f t="shared" si="36"/>
        <v>Khá</v>
      </c>
      <c r="L830" s="378" t="s">
        <v>1793</v>
      </c>
      <c r="M830" s="506" t="s">
        <v>1794</v>
      </c>
      <c r="N830" s="506" t="s">
        <v>1172</v>
      </c>
      <c r="O830" s="598" t="s">
        <v>267</v>
      </c>
      <c r="Q830" s="459" t="s">
        <v>7</v>
      </c>
    </row>
    <row r="831" spans="1:17" s="507" customFormat="1" ht="15" customHeight="1">
      <c r="A831" s="510">
        <v>317</v>
      </c>
      <c r="B831" s="474" t="s">
        <v>1821</v>
      </c>
      <c r="C831" s="503" t="s">
        <v>1822</v>
      </c>
      <c r="D831" s="528" t="s">
        <v>2530</v>
      </c>
      <c r="E831" s="512">
        <v>20</v>
      </c>
      <c r="F831" s="512">
        <v>22</v>
      </c>
      <c r="G831" s="512">
        <v>20</v>
      </c>
      <c r="H831" s="512">
        <v>23</v>
      </c>
      <c r="I831" s="512">
        <v>2</v>
      </c>
      <c r="J831" s="384">
        <f t="shared" si="37"/>
        <v>87</v>
      </c>
      <c r="K831" s="378" t="str">
        <f t="shared" si="36"/>
        <v>Tốt</v>
      </c>
      <c r="L831" s="378" t="s">
        <v>1793</v>
      </c>
      <c r="M831" s="506" t="s">
        <v>1794</v>
      </c>
      <c r="N831" s="506" t="s">
        <v>1172</v>
      </c>
      <c r="O831" s="598"/>
    </row>
    <row r="832" spans="1:17" s="507" customFormat="1" ht="15" customHeight="1">
      <c r="A832" s="510">
        <v>318</v>
      </c>
      <c r="B832" s="474" t="s">
        <v>1823</v>
      </c>
      <c r="C832" s="503" t="s">
        <v>1824</v>
      </c>
      <c r="D832" s="528" t="s">
        <v>2530</v>
      </c>
      <c r="E832" s="512">
        <v>19</v>
      </c>
      <c r="F832" s="512">
        <v>18</v>
      </c>
      <c r="G832" s="512">
        <v>20</v>
      </c>
      <c r="H832" s="512">
        <v>22</v>
      </c>
      <c r="I832" s="512">
        <v>0</v>
      </c>
      <c r="J832" s="384">
        <f t="shared" si="37"/>
        <v>79</v>
      </c>
      <c r="K832" s="378" t="str">
        <f t="shared" si="36"/>
        <v>Khá</v>
      </c>
      <c r="L832" s="378" t="s">
        <v>1793</v>
      </c>
      <c r="M832" s="506" t="s">
        <v>1794</v>
      </c>
      <c r="N832" s="506" t="s">
        <v>1172</v>
      </c>
      <c r="O832" s="598" t="s">
        <v>267</v>
      </c>
      <c r="Q832" s="459" t="s">
        <v>7</v>
      </c>
    </row>
    <row r="833" spans="1:17" s="507" customFormat="1" ht="15" customHeight="1">
      <c r="A833" s="510">
        <v>319</v>
      </c>
      <c r="B833" s="474" t="s">
        <v>1825</v>
      </c>
      <c r="C833" s="503" t="s">
        <v>1826</v>
      </c>
      <c r="D833" s="528" t="s">
        <v>2530</v>
      </c>
      <c r="E833" s="512">
        <v>19</v>
      </c>
      <c r="F833" s="512">
        <v>23</v>
      </c>
      <c r="G833" s="512">
        <v>20</v>
      </c>
      <c r="H833" s="512">
        <v>22</v>
      </c>
      <c r="I833" s="512">
        <v>2</v>
      </c>
      <c r="J833" s="384">
        <f t="shared" si="37"/>
        <v>86</v>
      </c>
      <c r="K833" s="378" t="str">
        <f t="shared" si="36"/>
        <v>Tốt</v>
      </c>
      <c r="L833" s="378" t="s">
        <v>1793</v>
      </c>
      <c r="M833" s="506" t="s">
        <v>1794</v>
      </c>
      <c r="N833" s="506" t="s">
        <v>1172</v>
      </c>
      <c r="O833" s="393"/>
    </row>
    <row r="834" spans="1:17" s="507" customFormat="1" ht="15" customHeight="1">
      <c r="A834" s="510">
        <v>320</v>
      </c>
      <c r="B834" s="474" t="s">
        <v>1827</v>
      </c>
      <c r="C834" s="503" t="s">
        <v>1828</v>
      </c>
      <c r="D834" s="528" t="s">
        <v>1829</v>
      </c>
      <c r="E834" s="512">
        <v>18</v>
      </c>
      <c r="F834" s="512">
        <v>22</v>
      </c>
      <c r="G834" s="512">
        <v>20</v>
      </c>
      <c r="H834" s="512">
        <v>20</v>
      </c>
      <c r="I834" s="512">
        <v>2</v>
      </c>
      <c r="J834" s="384">
        <f t="shared" si="37"/>
        <v>82</v>
      </c>
      <c r="K834" s="378" t="str">
        <f t="shared" si="36"/>
        <v>Tốt</v>
      </c>
      <c r="L834" s="378" t="s">
        <v>1793</v>
      </c>
      <c r="M834" s="506" t="s">
        <v>1794</v>
      </c>
      <c r="N834" s="506" t="s">
        <v>1172</v>
      </c>
      <c r="O834" s="524"/>
    </row>
    <row r="835" spans="1:17" s="507" customFormat="1" ht="15" customHeight="1">
      <c r="A835" s="510">
        <v>321</v>
      </c>
      <c r="B835" s="474" t="s">
        <v>1830</v>
      </c>
      <c r="C835" s="503" t="s">
        <v>1831</v>
      </c>
      <c r="D835" s="528" t="s">
        <v>1829</v>
      </c>
      <c r="E835" s="511">
        <v>15</v>
      </c>
      <c r="F835" s="511">
        <v>15</v>
      </c>
      <c r="G835" s="511">
        <v>19</v>
      </c>
      <c r="H835" s="511">
        <v>15</v>
      </c>
      <c r="I835" s="511">
        <v>0</v>
      </c>
      <c r="J835" s="384">
        <f t="shared" si="37"/>
        <v>64</v>
      </c>
      <c r="K835" s="378" t="str">
        <f t="shared" si="36"/>
        <v>Trung bình</v>
      </c>
      <c r="L835" s="378" t="s">
        <v>1793</v>
      </c>
      <c r="M835" s="506" t="s">
        <v>1794</v>
      </c>
      <c r="N835" s="506" t="s">
        <v>1172</v>
      </c>
      <c r="O835" s="598" t="s">
        <v>435</v>
      </c>
      <c r="Q835" s="470" t="s">
        <v>7</v>
      </c>
    </row>
    <row r="836" spans="1:17" s="507" customFormat="1" ht="15" customHeight="1">
      <c r="A836" s="510">
        <v>322</v>
      </c>
      <c r="B836" s="474" t="s">
        <v>1832</v>
      </c>
      <c r="C836" s="503" t="s">
        <v>1833</v>
      </c>
      <c r="D836" s="528" t="s">
        <v>1829</v>
      </c>
      <c r="E836" s="420">
        <v>18</v>
      </c>
      <c r="F836" s="420">
        <v>15</v>
      </c>
      <c r="G836" s="420">
        <v>15</v>
      </c>
      <c r="H836" s="420">
        <v>15</v>
      </c>
      <c r="I836" s="512">
        <v>0</v>
      </c>
      <c r="J836" s="384">
        <f t="shared" si="37"/>
        <v>63</v>
      </c>
      <c r="K836" s="378" t="str">
        <f t="shared" si="36"/>
        <v>Trung bình</v>
      </c>
      <c r="L836" s="378" t="s">
        <v>1793</v>
      </c>
      <c r="M836" s="506" t="s">
        <v>1794</v>
      </c>
      <c r="N836" s="506" t="s">
        <v>1172</v>
      </c>
      <c r="O836" s="598" t="s">
        <v>435</v>
      </c>
      <c r="Q836" s="470" t="s">
        <v>7</v>
      </c>
    </row>
    <row r="837" spans="1:17" s="507" customFormat="1" ht="15" customHeight="1">
      <c r="A837" s="510">
        <v>323</v>
      </c>
      <c r="B837" s="474" t="s">
        <v>1834</v>
      </c>
      <c r="C837" s="503" t="s">
        <v>1835</v>
      </c>
      <c r="D837" s="528" t="s">
        <v>1829</v>
      </c>
      <c r="E837" s="512">
        <v>18</v>
      </c>
      <c r="F837" s="512">
        <v>22</v>
      </c>
      <c r="G837" s="512">
        <v>21</v>
      </c>
      <c r="H837" s="512">
        <v>22</v>
      </c>
      <c r="I837" s="512">
        <v>5</v>
      </c>
      <c r="J837" s="384">
        <f t="shared" si="37"/>
        <v>88</v>
      </c>
      <c r="K837" s="378" t="str">
        <f t="shared" ref="K837:K900" si="38">IF(J837&gt;=90,"Xuất sắc",IF(J837&gt;=80,"Tốt",IF(J837&gt;=65,"Khá",IF(J837&gt;=50,"Trung bình",IF(J837&gt;=35,"Yếu", "Kém")))))</f>
        <v>Tốt</v>
      </c>
      <c r="L837" s="378" t="s">
        <v>1793</v>
      </c>
      <c r="M837" s="506" t="s">
        <v>1794</v>
      </c>
      <c r="N837" s="506" t="s">
        <v>1172</v>
      </c>
      <c r="O837" s="598"/>
    </row>
    <row r="838" spans="1:17" s="507" customFormat="1" ht="15" customHeight="1">
      <c r="A838" s="510">
        <v>324</v>
      </c>
      <c r="B838" s="474" t="s">
        <v>1836</v>
      </c>
      <c r="C838" s="503" t="s">
        <v>1837</v>
      </c>
      <c r="D838" s="528" t="s">
        <v>1829</v>
      </c>
      <c r="E838" s="512">
        <v>20</v>
      </c>
      <c r="F838" s="512">
        <v>21</v>
      </c>
      <c r="G838" s="512">
        <v>22</v>
      </c>
      <c r="H838" s="512">
        <v>21</v>
      </c>
      <c r="I838" s="512">
        <v>3</v>
      </c>
      <c r="J838" s="384">
        <f t="shared" ref="J838:J901" si="39">SUM(E838:I838)</f>
        <v>87</v>
      </c>
      <c r="K838" s="378" t="str">
        <f t="shared" si="38"/>
        <v>Tốt</v>
      </c>
      <c r="L838" s="378" t="s">
        <v>1793</v>
      </c>
      <c r="M838" s="506" t="s">
        <v>1794</v>
      </c>
      <c r="N838" s="506" t="s">
        <v>1172</v>
      </c>
      <c r="O838" s="598"/>
    </row>
    <row r="839" spans="1:17" s="507" customFormat="1" ht="15" customHeight="1">
      <c r="A839" s="510">
        <v>325</v>
      </c>
      <c r="B839" s="474" t="s">
        <v>1838</v>
      </c>
      <c r="C839" s="503" t="s">
        <v>1839</v>
      </c>
      <c r="D839" s="528" t="s">
        <v>1829</v>
      </c>
      <c r="E839" s="512">
        <v>18</v>
      </c>
      <c r="F839" s="512">
        <v>16</v>
      </c>
      <c r="G839" s="512">
        <v>20</v>
      </c>
      <c r="H839" s="512">
        <v>22</v>
      </c>
      <c r="I839" s="512">
        <v>0</v>
      </c>
      <c r="J839" s="384">
        <f t="shared" si="39"/>
        <v>76</v>
      </c>
      <c r="K839" s="378" t="str">
        <f t="shared" si="38"/>
        <v>Khá</v>
      </c>
      <c r="L839" s="378" t="s">
        <v>1793</v>
      </c>
      <c r="M839" s="506" t="s">
        <v>1794</v>
      </c>
      <c r="N839" s="506" t="s">
        <v>1172</v>
      </c>
      <c r="O839" s="598" t="s">
        <v>267</v>
      </c>
      <c r="Q839" s="459" t="s">
        <v>7</v>
      </c>
    </row>
    <row r="840" spans="1:17" s="507" customFormat="1" ht="15" customHeight="1">
      <c r="A840" s="510">
        <v>326</v>
      </c>
      <c r="B840" s="474" t="s">
        <v>1840</v>
      </c>
      <c r="C840" s="503" t="s">
        <v>1841</v>
      </c>
      <c r="D840" s="528" t="s">
        <v>1829</v>
      </c>
      <c r="E840" s="511">
        <v>15</v>
      </c>
      <c r="F840" s="511">
        <v>15</v>
      </c>
      <c r="G840" s="511">
        <v>19</v>
      </c>
      <c r="H840" s="511">
        <v>15</v>
      </c>
      <c r="I840" s="511">
        <v>0</v>
      </c>
      <c r="J840" s="384">
        <f t="shared" si="39"/>
        <v>64</v>
      </c>
      <c r="K840" s="378" t="str">
        <f t="shared" si="38"/>
        <v>Trung bình</v>
      </c>
      <c r="L840" s="378" t="s">
        <v>1793</v>
      </c>
      <c r="M840" s="506" t="s">
        <v>1794</v>
      </c>
      <c r="N840" s="506" t="s">
        <v>1172</v>
      </c>
      <c r="O840" s="524" t="s">
        <v>435</v>
      </c>
      <c r="Q840" s="470" t="s">
        <v>7</v>
      </c>
    </row>
    <row r="841" spans="1:17" s="507" customFormat="1" ht="15" customHeight="1">
      <c r="A841" s="510">
        <v>327</v>
      </c>
      <c r="B841" s="474" t="s">
        <v>1842</v>
      </c>
      <c r="C841" s="503" t="s">
        <v>1843</v>
      </c>
      <c r="D841" s="528" t="s">
        <v>1829</v>
      </c>
      <c r="E841" s="512">
        <v>20</v>
      </c>
      <c r="F841" s="512">
        <v>15</v>
      </c>
      <c r="G841" s="512">
        <v>20</v>
      </c>
      <c r="H841" s="512">
        <v>22</v>
      </c>
      <c r="I841" s="512">
        <v>0</v>
      </c>
      <c r="J841" s="384">
        <f t="shared" si="39"/>
        <v>77</v>
      </c>
      <c r="K841" s="378" t="str">
        <f t="shared" si="38"/>
        <v>Khá</v>
      </c>
      <c r="L841" s="378" t="s">
        <v>1793</v>
      </c>
      <c r="M841" s="506" t="s">
        <v>1794</v>
      </c>
      <c r="N841" s="506" t="s">
        <v>1172</v>
      </c>
      <c r="O841" s="598" t="s">
        <v>267</v>
      </c>
      <c r="Q841" s="459" t="s">
        <v>432</v>
      </c>
    </row>
    <row r="842" spans="1:17" s="507" customFormat="1" ht="15" customHeight="1">
      <c r="A842" s="510">
        <v>328</v>
      </c>
      <c r="B842" s="530" t="s">
        <v>1844</v>
      </c>
      <c r="C842" s="503" t="s">
        <v>1845</v>
      </c>
      <c r="D842" s="531" t="s">
        <v>1846</v>
      </c>
      <c r="E842" s="512">
        <v>20</v>
      </c>
      <c r="F842" s="512">
        <v>23</v>
      </c>
      <c r="G842" s="512">
        <v>20</v>
      </c>
      <c r="H842" s="512">
        <v>22</v>
      </c>
      <c r="I842" s="512">
        <v>3</v>
      </c>
      <c r="J842" s="384">
        <f t="shared" si="39"/>
        <v>88</v>
      </c>
      <c r="K842" s="378" t="str">
        <f t="shared" si="38"/>
        <v>Tốt</v>
      </c>
      <c r="L842" s="378" t="s">
        <v>1793</v>
      </c>
      <c r="M842" s="506" t="s">
        <v>1794</v>
      </c>
      <c r="N842" s="506" t="s">
        <v>1172</v>
      </c>
      <c r="O842" s="524"/>
    </row>
    <row r="843" spans="1:17" s="507" customFormat="1" ht="15" customHeight="1">
      <c r="A843" s="510">
        <v>329</v>
      </c>
      <c r="B843" s="530" t="s">
        <v>1847</v>
      </c>
      <c r="C843" s="503" t="s">
        <v>1848</v>
      </c>
      <c r="D843" s="531" t="s">
        <v>1846</v>
      </c>
      <c r="E843" s="512">
        <v>20</v>
      </c>
      <c r="F843" s="512">
        <v>23</v>
      </c>
      <c r="G843" s="512">
        <v>20</v>
      </c>
      <c r="H843" s="512">
        <v>22</v>
      </c>
      <c r="I843" s="512">
        <v>3</v>
      </c>
      <c r="J843" s="384">
        <f t="shared" si="39"/>
        <v>88</v>
      </c>
      <c r="K843" s="378" t="str">
        <f t="shared" si="38"/>
        <v>Tốt</v>
      </c>
      <c r="L843" s="378" t="s">
        <v>1793</v>
      </c>
      <c r="M843" s="506" t="s">
        <v>1794</v>
      </c>
      <c r="N843" s="506" t="s">
        <v>1172</v>
      </c>
      <c r="O843" s="524"/>
    </row>
    <row r="844" spans="1:17" s="507" customFormat="1" ht="15" customHeight="1">
      <c r="A844" s="510">
        <v>330</v>
      </c>
      <c r="B844" s="530" t="s">
        <v>1849</v>
      </c>
      <c r="C844" s="503" t="s">
        <v>1850</v>
      </c>
      <c r="D844" s="531" t="s">
        <v>1846</v>
      </c>
      <c r="E844" s="512">
        <v>20</v>
      </c>
      <c r="F844" s="512">
        <v>23</v>
      </c>
      <c r="G844" s="512">
        <v>20</v>
      </c>
      <c r="H844" s="512">
        <v>22</v>
      </c>
      <c r="I844" s="512">
        <v>3</v>
      </c>
      <c r="J844" s="384">
        <f t="shared" si="39"/>
        <v>88</v>
      </c>
      <c r="K844" s="378" t="str">
        <f t="shared" si="38"/>
        <v>Tốt</v>
      </c>
      <c r="L844" s="378" t="s">
        <v>1793</v>
      </c>
      <c r="M844" s="506" t="s">
        <v>1794</v>
      </c>
      <c r="N844" s="506" t="s">
        <v>1172</v>
      </c>
      <c r="O844" s="524"/>
    </row>
    <row r="845" spans="1:17" s="507" customFormat="1" ht="15" customHeight="1">
      <c r="A845" s="513">
        <v>331</v>
      </c>
      <c r="B845" s="471" t="s">
        <v>1851</v>
      </c>
      <c r="C845" s="503" t="s">
        <v>1852</v>
      </c>
      <c r="D845" s="384" t="s">
        <v>1853</v>
      </c>
      <c r="E845" s="384">
        <v>14</v>
      </c>
      <c r="F845" s="384">
        <v>16</v>
      </c>
      <c r="G845" s="384">
        <v>16</v>
      </c>
      <c r="H845" s="384">
        <v>16</v>
      </c>
      <c r="I845" s="384">
        <v>6</v>
      </c>
      <c r="J845" s="384">
        <f t="shared" si="39"/>
        <v>68</v>
      </c>
      <c r="K845" s="378" t="str">
        <f t="shared" si="38"/>
        <v>Khá</v>
      </c>
      <c r="L845" s="513" t="s">
        <v>1854</v>
      </c>
      <c r="M845" s="513" t="s">
        <v>1855</v>
      </c>
      <c r="N845" s="506" t="s">
        <v>1172</v>
      </c>
      <c r="O845" s="532"/>
    </row>
    <row r="846" spans="1:17" s="507" customFormat="1" ht="15" customHeight="1">
      <c r="A846" s="513">
        <v>332</v>
      </c>
      <c r="B846" s="533" t="s">
        <v>1856</v>
      </c>
      <c r="C846" s="503" t="s">
        <v>1857</v>
      </c>
      <c r="D846" s="384" t="s">
        <v>1853</v>
      </c>
      <c r="E846" s="384">
        <v>15</v>
      </c>
      <c r="F846" s="384">
        <v>17</v>
      </c>
      <c r="G846" s="384">
        <v>15</v>
      </c>
      <c r="H846" s="384">
        <v>14</v>
      </c>
      <c r="I846" s="384">
        <v>5</v>
      </c>
      <c r="J846" s="384">
        <f t="shared" si="39"/>
        <v>66</v>
      </c>
      <c r="K846" s="378" t="str">
        <f t="shared" si="38"/>
        <v>Khá</v>
      </c>
      <c r="L846" s="513" t="s">
        <v>1854</v>
      </c>
      <c r="M846" s="513" t="s">
        <v>1855</v>
      </c>
      <c r="N846" s="506" t="s">
        <v>1172</v>
      </c>
      <c r="O846" s="532" t="s">
        <v>435</v>
      </c>
    </row>
    <row r="847" spans="1:17" s="507" customFormat="1" ht="15" customHeight="1">
      <c r="A847" s="513">
        <v>333</v>
      </c>
      <c r="B847" s="533" t="s">
        <v>1858</v>
      </c>
      <c r="C847" s="503" t="s">
        <v>1859</v>
      </c>
      <c r="D847" s="384" t="s">
        <v>1853</v>
      </c>
      <c r="E847" s="384">
        <v>14</v>
      </c>
      <c r="F847" s="384">
        <v>17</v>
      </c>
      <c r="G847" s="384">
        <v>16</v>
      </c>
      <c r="H847" s="384">
        <v>17</v>
      </c>
      <c r="I847" s="384">
        <v>5</v>
      </c>
      <c r="J847" s="384">
        <f t="shared" si="39"/>
        <v>69</v>
      </c>
      <c r="K847" s="378" t="str">
        <f t="shared" si="38"/>
        <v>Khá</v>
      </c>
      <c r="L847" s="513" t="s">
        <v>1854</v>
      </c>
      <c r="M847" s="513" t="s">
        <v>1855</v>
      </c>
      <c r="N847" s="506" t="s">
        <v>1172</v>
      </c>
      <c r="O847" s="532"/>
    </row>
    <row r="848" spans="1:17" s="507" customFormat="1" ht="15" customHeight="1">
      <c r="A848" s="513">
        <v>334</v>
      </c>
      <c r="B848" s="533" t="s">
        <v>1860</v>
      </c>
      <c r="C848" s="503" t="s">
        <v>1861</v>
      </c>
      <c r="D848" s="384" t="s">
        <v>1853</v>
      </c>
      <c r="E848" s="384">
        <v>14</v>
      </c>
      <c r="F848" s="384">
        <v>16</v>
      </c>
      <c r="G848" s="384">
        <v>15</v>
      </c>
      <c r="H848" s="384">
        <v>16</v>
      </c>
      <c r="I848" s="384">
        <v>5</v>
      </c>
      <c r="J848" s="384">
        <f t="shared" si="39"/>
        <v>66</v>
      </c>
      <c r="K848" s="378" t="str">
        <f t="shared" si="38"/>
        <v>Khá</v>
      </c>
      <c r="L848" s="513" t="s">
        <v>1854</v>
      </c>
      <c r="M848" s="513" t="s">
        <v>1855</v>
      </c>
      <c r="N848" s="506" t="s">
        <v>1172</v>
      </c>
      <c r="O848" s="532" t="s">
        <v>267</v>
      </c>
    </row>
    <row r="849" spans="1:15" s="507" customFormat="1" ht="15" customHeight="1">
      <c r="A849" s="513">
        <v>335</v>
      </c>
      <c r="B849" s="533" t="s">
        <v>1862</v>
      </c>
      <c r="C849" s="503" t="s">
        <v>1863</v>
      </c>
      <c r="D849" s="384" t="s">
        <v>1853</v>
      </c>
      <c r="E849" s="384">
        <v>14</v>
      </c>
      <c r="F849" s="384">
        <v>16</v>
      </c>
      <c r="G849" s="384">
        <v>15</v>
      </c>
      <c r="H849" s="384">
        <v>17</v>
      </c>
      <c r="I849" s="384">
        <v>6</v>
      </c>
      <c r="J849" s="384">
        <f t="shared" si="39"/>
        <v>68</v>
      </c>
      <c r="K849" s="378" t="str">
        <f t="shared" si="38"/>
        <v>Khá</v>
      </c>
      <c r="L849" s="513" t="s">
        <v>1854</v>
      </c>
      <c r="M849" s="513" t="s">
        <v>1855</v>
      </c>
      <c r="N849" s="506" t="s">
        <v>1172</v>
      </c>
      <c r="O849" s="532" t="s">
        <v>435</v>
      </c>
    </row>
    <row r="850" spans="1:15" s="507" customFormat="1" ht="15" customHeight="1">
      <c r="A850" s="513">
        <v>336</v>
      </c>
      <c r="B850" s="533" t="s">
        <v>1864</v>
      </c>
      <c r="C850" s="503" t="s">
        <v>1865</v>
      </c>
      <c r="D850" s="384" t="s">
        <v>1853</v>
      </c>
      <c r="E850" s="384">
        <v>18</v>
      </c>
      <c r="F850" s="384">
        <v>18</v>
      </c>
      <c r="G850" s="384">
        <v>20</v>
      </c>
      <c r="H850" s="384">
        <v>20</v>
      </c>
      <c r="I850" s="384">
        <v>10</v>
      </c>
      <c r="J850" s="384">
        <f t="shared" si="39"/>
        <v>86</v>
      </c>
      <c r="K850" s="378" t="str">
        <f t="shared" si="38"/>
        <v>Tốt</v>
      </c>
      <c r="L850" s="513" t="s">
        <v>1854</v>
      </c>
      <c r="M850" s="513" t="s">
        <v>1855</v>
      </c>
      <c r="N850" s="506" t="s">
        <v>1172</v>
      </c>
      <c r="O850" s="532"/>
    </row>
    <row r="851" spans="1:15" s="507" customFormat="1" ht="15" customHeight="1">
      <c r="A851" s="513">
        <v>337</v>
      </c>
      <c r="B851" s="533" t="s">
        <v>1866</v>
      </c>
      <c r="C851" s="503" t="s">
        <v>1867</v>
      </c>
      <c r="D851" s="384" t="s">
        <v>1853</v>
      </c>
      <c r="E851" s="384">
        <v>14</v>
      </c>
      <c r="F851" s="384">
        <v>17</v>
      </c>
      <c r="G851" s="384">
        <v>14</v>
      </c>
      <c r="H851" s="384">
        <v>19</v>
      </c>
      <c r="I851" s="384">
        <v>6</v>
      </c>
      <c r="J851" s="384">
        <f t="shared" si="39"/>
        <v>70</v>
      </c>
      <c r="K851" s="378" t="str">
        <f t="shared" si="38"/>
        <v>Khá</v>
      </c>
      <c r="L851" s="513" t="s">
        <v>1854</v>
      </c>
      <c r="M851" s="513" t="s">
        <v>1855</v>
      </c>
      <c r="N851" s="506" t="s">
        <v>1172</v>
      </c>
      <c r="O851" s="532"/>
    </row>
    <row r="852" spans="1:15" s="507" customFormat="1" ht="15" customHeight="1">
      <c r="A852" s="513">
        <v>338</v>
      </c>
      <c r="B852" s="533" t="s">
        <v>1868</v>
      </c>
      <c r="C852" s="503" t="s">
        <v>1869</v>
      </c>
      <c r="D852" s="384" t="s">
        <v>1853</v>
      </c>
      <c r="E852" s="384">
        <v>16</v>
      </c>
      <c r="F852" s="384">
        <v>16</v>
      </c>
      <c r="G852" s="384">
        <v>16</v>
      </c>
      <c r="H852" s="384">
        <v>18</v>
      </c>
      <c r="I852" s="384">
        <v>6</v>
      </c>
      <c r="J852" s="384">
        <f t="shared" si="39"/>
        <v>72</v>
      </c>
      <c r="K852" s="378" t="str">
        <f t="shared" si="38"/>
        <v>Khá</v>
      </c>
      <c r="L852" s="513" t="s">
        <v>1854</v>
      </c>
      <c r="M852" s="513" t="s">
        <v>1855</v>
      </c>
      <c r="N852" s="506" t="s">
        <v>1172</v>
      </c>
      <c r="O852" s="532" t="s">
        <v>267</v>
      </c>
    </row>
    <row r="853" spans="1:15" s="507" customFormat="1" ht="15" customHeight="1">
      <c r="A853" s="513">
        <v>339</v>
      </c>
      <c r="B853" s="533" t="s">
        <v>1870</v>
      </c>
      <c r="C853" s="503" t="s">
        <v>1871</v>
      </c>
      <c r="D853" s="384" t="s">
        <v>1853</v>
      </c>
      <c r="E853" s="384">
        <v>16</v>
      </c>
      <c r="F853" s="384">
        <v>19</v>
      </c>
      <c r="G853" s="384">
        <v>17</v>
      </c>
      <c r="H853" s="384">
        <v>21</v>
      </c>
      <c r="I853" s="384">
        <v>6</v>
      </c>
      <c r="J853" s="384">
        <f t="shared" si="39"/>
        <v>79</v>
      </c>
      <c r="K853" s="378" t="str">
        <f t="shared" si="38"/>
        <v>Khá</v>
      </c>
      <c r="L853" s="513" t="s">
        <v>1854</v>
      </c>
      <c r="M853" s="513" t="s">
        <v>1855</v>
      </c>
      <c r="N853" s="506" t="s">
        <v>1172</v>
      </c>
      <c r="O853" s="532"/>
    </row>
    <row r="854" spans="1:15" s="507" customFormat="1" ht="15" customHeight="1">
      <c r="A854" s="513">
        <v>340</v>
      </c>
      <c r="B854" s="533" t="s">
        <v>1872</v>
      </c>
      <c r="C854" s="503" t="s">
        <v>1873</v>
      </c>
      <c r="D854" s="384" t="s">
        <v>1853</v>
      </c>
      <c r="E854" s="384">
        <v>16</v>
      </c>
      <c r="F854" s="384">
        <v>16</v>
      </c>
      <c r="G854" s="384">
        <v>16</v>
      </c>
      <c r="H854" s="384">
        <v>17</v>
      </c>
      <c r="I854" s="384">
        <v>5</v>
      </c>
      <c r="J854" s="384">
        <f t="shared" si="39"/>
        <v>70</v>
      </c>
      <c r="K854" s="378" t="str">
        <f t="shared" si="38"/>
        <v>Khá</v>
      </c>
      <c r="L854" s="513" t="s">
        <v>1854</v>
      </c>
      <c r="M854" s="513" t="s">
        <v>1855</v>
      </c>
      <c r="N854" s="506" t="s">
        <v>1172</v>
      </c>
      <c r="O854" s="532" t="s">
        <v>267</v>
      </c>
    </row>
    <row r="855" spans="1:15" s="507" customFormat="1" ht="15" customHeight="1">
      <c r="A855" s="513">
        <v>341</v>
      </c>
      <c r="B855" s="533" t="s">
        <v>1874</v>
      </c>
      <c r="C855" s="503" t="s">
        <v>1875</v>
      </c>
      <c r="D855" s="384" t="s">
        <v>1853</v>
      </c>
      <c r="E855" s="384">
        <v>16</v>
      </c>
      <c r="F855" s="384">
        <v>13</v>
      </c>
      <c r="G855" s="384">
        <v>15</v>
      </c>
      <c r="H855" s="384">
        <v>17</v>
      </c>
      <c r="I855" s="384">
        <v>6</v>
      </c>
      <c r="J855" s="384">
        <f t="shared" si="39"/>
        <v>67</v>
      </c>
      <c r="K855" s="378" t="str">
        <f t="shared" si="38"/>
        <v>Khá</v>
      </c>
      <c r="L855" s="513" t="s">
        <v>1854</v>
      </c>
      <c r="M855" s="513" t="s">
        <v>1855</v>
      </c>
      <c r="N855" s="506" t="s">
        <v>1172</v>
      </c>
      <c r="O855" s="532"/>
    </row>
    <row r="856" spans="1:15" s="507" customFormat="1" ht="15" customHeight="1">
      <c r="A856" s="513">
        <v>342</v>
      </c>
      <c r="B856" s="533" t="s">
        <v>1876</v>
      </c>
      <c r="C856" s="503" t="s">
        <v>1877</v>
      </c>
      <c r="D856" s="384" t="s">
        <v>1853</v>
      </c>
      <c r="E856" s="384">
        <v>16</v>
      </c>
      <c r="F856" s="384">
        <v>18</v>
      </c>
      <c r="G856" s="384">
        <v>15</v>
      </c>
      <c r="H856" s="384">
        <v>18</v>
      </c>
      <c r="I856" s="384">
        <v>5</v>
      </c>
      <c r="J856" s="384">
        <f t="shared" si="39"/>
        <v>72</v>
      </c>
      <c r="K856" s="378" t="str">
        <f t="shared" si="38"/>
        <v>Khá</v>
      </c>
      <c r="L856" s="513" t="s">
        <v>1854</v>
      </c>
      <c r="M856" s="513" t="s">
        <v>1855</v>
      </c>
      <c r="N856" s="506" t="s">
        <v>1172</v>
      </c>
      <c r="O856" s="532" t="s">
        <v>267</v>
      </c>
    </row>
    <row r="857" spans="1:15" s="507" customFormat="1" ht="15" customHeight="1">
      <c r="A857" s="513">
        <v>343</v>
      </c>
      <c r="B857" s="533" t="s">
        <v>1878</v>
      </c>
      <c r="C857" s="503" t="s">
        <v>1879</v>
      </c>
      <c r="D857" s="384" t="s">
        <v>1853</v>
      </c>
      <c r="E857" s="384">
        <v>15</v>
      </c>
      <c r="F857" s="384">
        <v>15</v>
      </c>
      <c r="G857" s="384">
        <v>17</v>
      </c>
      <c r="H857" s="384">
        <v>17</v>
      </c>
      <c r="I857" s="384">
        <v>5</v>
      </c>
      <c r="J857" s="384">
        <f t="shared" si="39"/>
        <v>69</v>
      </c>
      <c r="K857" s="378" t="str">
        <f t="shared" si="38"/>
        <v>Khá</v>
      </c>
      <c r="L857" s="513" t="s">
        <v>1854</v>
      </c>
      <c r="M857" s="513" t="s">
        <v>1855</v>
      </c>
      <c r="N857" s="506" t="s">
        <v>1172</v>
      </c>
      <c r="O857" s="532" t="s">
        <v>267</v>
      </c>
    </row>
    <row r="858" spans="1:15" s="507" customFormat="1" ht="15" customHeight="1">
      <c r="A858" s="513">
        <v>344</v>
      </c>
      <c r="B858" s="533" t="s">
        <v>1880</v>
      </c>
      <c r="C858" s="503" t="s">
        <v>1881</v>
      </c>
      <c r="D858" s="384" t="s">
        <v>1853</v>
      </c>
      <c r="E858" s="384">
        <v>14</v>
      </c>
      <c r="F858" s="384">
        <v>17</v>
      </c>
      <c r="G858" s="384">
        <v>14</v>
      </c>
      <c r="H858" s="384">
        <v>16</v>
      </c>
      <c r="I858" s="384">
        <v>5</v>
      </c>
      <c r="J858" s="384">
        <f t="shared" si="39"/>
        <v>66</v>
      </c>
      <c r="K858" s="378" t="str">
        <f t="shared" si="38"/>
        <v>Khá</v>
      </c>
      <c r="L858" s="513" t="s">
        <v>1854</v>
      </c>
      <c r="M858" s="513" t="s">
        <v>1855</v>
      </c>
      <c r="N858" s="506" t="s">
        <v>1172</v>
      </c>
      <c r="O858" s="532"/>
    </row>
    <row r="859" spans="1:15" s="507" customFormat="1" ht="15" customHeight="1">
      <c r="A859" s="513">
        <v>345</v>
      </c>
      <c r="B859" s="533" t="s">
        <v>1882</v>
      </c>
      <c r="C859" s="503" t="s">
        <v>1883</v>
      </c>
      <c r="D859" s="384" t="s">
        <v>1853</v>
      </c>
      <c r="E859" s="384">
        <v>15</v>
      </c>
      <c r="F859" s="384">
        <v>17</v>
      </c>
      <c r="G859" s="384">
        <v>16</v>
      </c>
      <c r="H859" s="384">
        <v>17</v>
      </c>
      <c r="I859" s="384">
        <v>5</v>
      </c>
      <c r="J859" s="384">
        <f t="shared" si="39"/>
        <v>70</v>
      </c>
      <c r="K859" s="378" t="str">
        <f t="shared" si="38"/>
        <v>Khá</v>
      </c>
      <c r="L859" s="513" t="s">
        <v>1854</v>
      </c>
      <c r="M859" s="513" t="s">
        <v>1855</v>
      </c>
      <c r="N859" s="506" t="s">
        <v>1172</v>
      </c>
      <c r="O859" s="532" t="s">
        <v>267</v>
      </c>
    </row>
    <row r="860" spans="1:15" s="507" customFormat="1" ht="15" customHeight="1">
      <c r="A860" s="513">
        <v>346</v>
      </c>
      <c r="B860" s="533" t="s">
        <v>1884</v>
      </c>
      <c r="C860" s="503" t="s">
        <v>1885</v>
      </c>
      <c r="D860" s="384" t="s">
        <v>1853</v>
      </c>
      <c r="E860" s="384">
        <v>15</v>
      </c>
      <c r="F860" s="384">
        <v>15</v>
      </c>
      <c r="G860" s="384">
        <v>17</v>
      </c>
      <c r="H860" s="384">
        <v>14</v>
      </c>
      <c r="I860" s="384">
        <v>5</v>
      </c>
      <c r="J860" s="384">
        <f t="shared" si="39"/>
        <v>66</v>
      </c>
      <c r="K860" s="378" t="str">
        <f t="shared" si="38"/>
        <v>Khá</v>
      </c>
      <c r="L860" s="513" t="s">
        <v>1854</v>
      </c>
      <c r="M860" s="513" t="s">
        <v>1855</v>
      </c>
      <c r="N860" s="506" t="s">
        <v>1172</v>
      </c>
      <c r="O860" s="532" t="s">
        <v>267</v>
      </c>
    </row>
    <row r="861" spans="1:15" s="507" customFormat="1" ht="15" customHeight="1">
      <c r="A861" s="513">
        <v>347</v>
      </c>
      <c r="B861" s="533" t="s">
        <v>1886</v>
      </c>
      <c r="C861" s="503" t="s">
        <v>1887</v>
      </c>
      <c r="D861" s="384" t="s">
        <v>1853</v>
      </c>
      <c r="E861" s="384">
        <v>17</v>
      </c>
      <c r="F861" s="384">
        <v>15</v>
      </c>
      <c r="G861" s="384">
        <v>15</v>
      </c>
      <c r="H861" s="384">
        <v>13</v>
      </c>
      <c r="I861" s="384">
        <v>5</v>
      </c>
      <c r="J861" s="384">
        <f t="shared" si="39"/>
        <v>65</v>
      </c>
      <c r="K861" s="378" t="str">
        <f t="shared" si="38"/>
        <v>Khá</v>
      </c>
      <c r="L861" s="513" t="s">
        <v>1854</v>
      </c>
      <c r="M861" s="513" t="s">
        <v>1855</v>
      </c>
      <c r="N861" s="506" t="s">
        <v>1172</v>
      </c>
      <c r="O861" s="532" t="s">
        <v>267</v>
      </c>
    </row>
    <row r="862" spans="1:15" s="507" customFormat="1" ht="15" customHeight="1">
      <c r="A862" s="513">
        <v>348</v>
      </c>
      <c r="B862" s="533" t="s">
        <v>1888</v>
      </c>
      <c r="C862" s="503" t="s">
        <v>1889</v>
      </c>
      <c r="D862" s="384" t="s">
        <v>1853</v>
      </c>
      <c r="E862" s="384">
        <v>15</v>
      </c>
      <c r="F862" s="384">
        <v>14</v>
      </c>
      <c r="G862" s="384">
        <v>18</v>
      </c>
      <c r="H862" s="384">
        <v>14</v>
      </c>
      <c r="I862" s="384">
        <v>5</v>
      </c>
      <c r="J862" s="384">
        <f t="shared" si="39"/>
        <v>66</v>
      </c>
      <c r="K862" s="378" t="str">
        <f t="shared" si="38"/>
        <v>Khá</v>
      </c>
      <c r="L862" s="513" t="s">
        <v>1854</v>
      </c>
      <c r="M862" s="513" t="s">
        <v>1855</v>
      </c>
      <c r="N862" s="506" t="s">
        <v>1172</v>
      </c>
      <c r="O862" s="532"/>
    </row>
    <row r="863" spans="1:15" s="507" customFormat="1" ht="15" customHeight="1">
      <c r="A863" s="513">
        <v>349</v>
      </c>
      <c r="B863" s="533" t="s">
        <v>1890</v>
      </c>
      <c r="C863" s="503" t="s">
        <v>1891</v>
      </c>
      <c r="D863" s="384" t="s">
        <v>1853</v>
      </c>
      <c r="E863" s="384">
        <v>15</v>
      </c>
      <c r="F863" s="384">
        <v>18</v>
      </c>
      <c r="G863" s="384">
        <v>17</v>
      </c>
      <c r="H863" s="384">
        <v>18</v>
      </c>
      <c r="I863" s="384">
        <v>6</v>
      </c>
      <c r="J863" s="384">
        <f t="shared" si="39"/>
        <v>74</v>
      </c>
      <c r="K863" s="378" t="str">
        <f t="shared" si="38"/>
        <v>Khá</v>
      </c>
      <c r="L863" s="513" t="s">
        <v>1854</v>
      </c>
      <c r="M863" s="513" t="s">
        <v>1855</v>
      </c>
      <c r="N863" s="506" t="s">
        <v>1172</v>
      </c>
      <c r="O863" s="532" t="s">
        <v>267</v>
      </c>
    </row>
    <row r="864" spans="1:15" s="507" customFormat="1" ht="15" customHeight="1">
      <c r="A864" s="513">
        <v>350</v>
      </c>
      <c r="B864" s="533" t="s">
        <v>1892</v>
      </c>
      <c r="C864" s="503" t="s">
        <v>1893</v>
      </c>
      <c r="D864" s="384" t="s">
        <v>1853</v>
      </c>
      <c r="E864" s="384">
        <v>16</v>
      </c>
      <c r="F864" s="384">
        <v>19</v>
      </c>
      <c r="G864" s="384">
        <v>17</v>
      </c>
      <c r="H864" s="384">
        <v>21</v>
      </c>
      <c r="I864" s="384">
        <v>6</v>
      </c>
      <c r="J864" s="384">
        <f t="shared" si="39"/>
        <v>79</v>
      </c>
      <c r="K864" s="378" t="str">
        <f t="shared" si="38"/>
        <v>Khá</v>
      </c>
      <c r="L864" s="513" t="s">
        <v>1854</v>
      </c>
      <c r="M864" s="513" t="s">
        <v>1855</v>
      </c>
      <c r="N864" s="506" t="s">
        <v>1172</v>
      </c>
      <c r="O864" s="532" t="s">
        <v>435</v>
      </c>
    </row>
    <row r="865" spans="1:17" s="507" customFormat="1" ht="15" customHeight="1">
      <c r="A865" s="513">
        <v>351</v>
      </c>
      <c r="B865" s="533" t="s">
        <v>1894</v>
      </c>
      <c r="C865" s="503" t="s">
        <v>1895</v>
      </c>
      <c r="D865" s="384" t="s">
        <v>1853</v>
      </c>
      <c r="E865" s="384">
        <v>20</v>
      </c>
      <c r="F865" s="384">
        <v>22</v>
      </c>
      <c r="G865" s="384">
        <v>19</v>
      </c>
      <c r="H865" s="384">
        <v>20</v>
      </c>
      <c r="I865" s="384">
        <v>8</v>
      </c>
      <c r="J865" s="384">
        <f t="shared" si="39"/>
        <v>89</v>
      </c>
      <c r="K865" s="378" t="str">
        <f t="shared" si="38"/>
        <v>Tốt</v>
      </c>
      <c r="L865" s="513" t="s">
        <v>1854</v>
      </c>
      <c r="M865" s="513" t="s">
        <v>1855</v>
      </c>
      <c r="N865" s="506" t="s">
        <v>1172</v>
      </c>
      <c r="O865" s="532"/>
    </row>
    <row r="866" spans="1:17" s="507" customFormat="1" ht="15" customHeight="1">
      <c r="A866" s="513">
        <v>352</v>
      </c>
      <c r="B866" s="533" t="s">
        <v>1896</v>
      </c>
      <c r="C866" s="503" t="s">
        <v>1897</v>
      </c>
      <c r="D866" s="384" t="s">
        <v>1853</v>
      </c>
      <c r="E866" s="384">
        <v>14</v>
      </c>
      <c r="F866" s="384">
        <v>13</v>
      </c>
      <c r="G866" s="384">
        <v>17</v>
      </c>
      <c r="H866" s="384">
        <v>14</v>
      </c>
      <c r="I866" s="384">
        <v>7</v>
      </c>
      <c r="J866" s="384">
        <f t="shared" si="39"/>
        <v>65</v>
      </c>
      <c r="K866" s="378" t="str">
        <f t="shared" si="38"/>
        <v>Khá</v>
      </c>
      <c r="L866" s="513" t="s">
        <v>1854</v>
      </c>
      <c r="M866" s="513" t="s">
        <v>1855</v>
      </c>
      <c r="N866" s="506" t="s">
        <v>1172</v>
      </c>
      <c r="O866" s="532" t="s">
        <v>435</v>
      </c>
    </row>
    <row r="867" spans="1:17" s="507" customFormat="1" ht="15" customHeight="1">
      <c r="A867" s="513">
        <v>353</v>
      </c>
      <c r="B867" s="533" t="s">
        <v>1898</v>
      </c>
      <c r="C867" s="503" t="s">
        <v>1899</v>
      </c>
      <c r="D867" s="384" t="s">
        <v>1853</v>
      </c>
      <c r="E867" s="384">
        <v>16</v>
      </c>
      <c r="F867" s="384">
        <v>15</v>
      </c>
      <c r="G867" s="384">
        <v>16</v>
      </c>
      <c r="H867" s="384">
        <v>16</v>
      </c>
      <c r="I867" s="384">
        <v>6</v>
      </c>
      <c r="J867" s="384">
        <f t="shared" si="39"/>
        <v>69</v>
      </c>
      <c r="K867" s="378" t="str">
        <f t="shared" si="38"/>
        <v>Khá</v>
      </c>
      <c r="L867" s="513" t="s">
        <v>1854</v>
      </c>
      <c r="M867" s="513" t="s">
        <v>1855</v>
      </c>
      <c r="N867" s="506" t="s">
        <v>1172</v>
      </c>
      <c r="O867" s="532" t="s">
        <v>267</v>
      </c>
    </row>
    <row r="868" spans="1:17" s="507" customFormat="1" ht="15" customHeight="1">
      <c r="A868" s="513">
        <v>354</v>
      </c>
      <c r="B868" s="533" t="s">
        <v>1900</v>
      </c>
      <c r="C868" s="503" t="s">
        <v>1901</v>
      </c>
      <c r="D868" s="384" t="s">
        <v>1853</v>
      </c>
      <c r="E868" s="384">
        <v>15</v>
      </c>
      <c r="F868" s="384">
        <v>19</v>
      </c>
      <c r="G868" s="384">
        <v>14</v>
      </c>
      <c r="H868" s="384">
        <v>19</v>
      </c>
      <c r="I868" s="384">
        <v>6</v>
      </c>
      <c r="J868" s="384">
        <f t="shared" si="39"/>
        <v>73</v>
      </c>
      <c r="K868" s="378" t="str">
        <f t="shared" si="38"/>
        <v>Khá</v>
      </c>
      <c r="L868" s="513" t="s">
        <v>1854</v>
      </c>
      <c r="M868" s="513" t="s">
        <v>1855</v>
      </c>
      <c r="N868" s="506" t="s">
        <v>1172</v>
      </c>
      <c r="O868" s="532"/>
    </row>
    <row r="869" spans="1:17" s="507" customFormat="1" ht="15" customHeight="1">
      <c r="A869" s="513">
        <v>355</v>
      </c>
      <c r="B869" s="533" t="s">
        <v>1902</v>
      </c>
      <c r="C869" s="503" t="s">
        <v>1419</v>
      </c>
      <c r="D869" s="384" t="s">
        <v>1853</v>
      </c>
      <c r="E869" s="384">
        <v>16</v>
      </c>
      <c r="F869" s="384">
        <v>19</v>
      </c>
      <c r="G869" s="384">
        <v>17</v>
      </c>
      <c r="H869" s="384">
        <v>21</v>
      </c>
      <c r="I869" s="384">
        <v>6</v>
      </c>
      <c r="J869" s="384">
        <f t="shared" si="39"/>
        <v>79</v>
      </c>
      <c r="K869" s="378" t="str">
        <f t="shared" si="38"/>
        <v>Khá</v>
      </c>
      <c r="L869" s="513" t="s">
        <v>1854</v>
      </c>
      <c r="M869" s="513" t="s">
        <v>1855</v>
      </c>
      <c r="N869" s="506" t="s">
        <v>1172</v>
      </c>
      <c r="O869" s="532" t="s">
        <v>435</v>
      </c>
    </row>
    <row r="870" spans="1:17" s="507" customFormat="1" ht="15" customHeight="1">
      <c r="A870" s="513">
        <v>356</v>
      </c>
      <c r="B870" s="533" t="s">
        <v>1903</v>
      </c>
      <c r="C870" s="503" t="s">
        <v>1904</v>
      </c>
      <c r="D870" s="384" t="s">
        <v>1853</v>
      </c>
      <c r="E870" s="384">
        <v>14</v>
      </c>
      <c r="F870" s="384">
        <v>15</v>
      </c>
      <c r="G870" s="384">
        <v>16</v>
      </c>
      <c r="H870" s="384">
        <v>18</v>
      </c>
      <c r="I870" s="384">
        <v>6</v>
      </c>
      <c r="J870" s="384">
        <f t="shared" si="39"/>
        <v>69</v>
      </c>
      <c r="K870" s="378" t="str">
        <f t="shared" si="38"/>
        <v>Khá</v>
      </c>
      <c r="L870" s="513" t="s">
        <v>1854</v>
      </c>
      <c r="M870" s="513" t="s">
        <v>1855</v>
      </c>
      <c r="N870" s="506" t="s">
        <v>1172</v>
      </c>
      <c r="O870" s="532"/>
    </row>
    <row r="871" spans="1:17" s="507" customFormat="1" ht="15" customHeight="1">
      <c r="A871" s="513">
        <v>357</v>
      </c>
      <c r="B871" s="533" t="s">
        <v>1905</v>
      </c>
      <c r="C871" s="503" t="s">
        <v>1906</v>
      </c>
      <c r="D871" s="384" t="s">
        <v>1853</v>
      </c>
      <c r="E871" s="384">
        <v>15</v>
      </c>
      <c r="F871" s="384">
        <v>17</v>
      </c>
      <c r="G871" s="384">
        <v>16</v>
      </c>
      <c r="H871" s="384">
        <v>17</v>
      </c>
      <c r="I871" s="384">
        <v>5</v>
      </c>
      <c r="J871" s="384">
        <f t="shared" si="39"/>
        <v>70</v>
      </c>
      <c r="K871" s="378" t="str">
        <f t="shared" si="38"/>
        <v>Khá</v>
      </c>
      <c r="L871" s="513" t="s">
        <v>1854</v>
      </c>
      <c r="M871" s="513" t="s">
        <v>1855</v>
      </c>
      <c r="N871" s="506" t="s">
        <v>1172</v>
      </c>
      <c r="O871" s="532" t="s">
        <v>435</v>
      </c>
    </row>
    <row r="872" spans="1:17" s="507" customFormat="1" ht="15" customHeight="1">
      <c r="A872" s="513">
        <v>358</v>
      </c>
      <c r="B872" s="533" t="s">
        <v>1907</v>
      </c>
      <c r="C872" s="503" t="s">
        <v>1908</v>
      </c>
      <c r="D872" s="384" t="s">
        <v>1853</v>
      </c>
      <c r="E872" s="384">
        <v>18</v>
      </c>
      <c r="F872" s="384">
        <v>18</v>
      </c>
      <c r="G872" s="384">
        <v>18</v>
      </c>
      <c r="H872" s="384">
        <v>20</v>
      </c>
      <c r="I872" s="384">
        <v>8</v>
      </c>
      <c r="J872" s="384">
        <f t="shared" si="39"/>
        <v>82</v>
      </c>
      <c r="K872" s="378" t="str">
        <f t="shared" si="38"/>
        <v>Tốt</v>
      </c>
      <c r="L872" s="513" t="s">
        <v>1854</v>
      </c>
      <c r="M872" s="513" t="s">
        <v>1855</v>
      </c>
      <c r="N872" s="506" t="s">
        <v>1172</v>
      </c>
      <c r="O872" s="532"/>
    </row>
    <row r="873" spans="1:17" s="507" customFormat="1" ht="15" customHeight="1">
      <c r="A873" s="513">
        <v>359</v>
      </c>
      <c r="B873" s="533" t="s">
        <v>1909</v>
      </c>
      <c r="C873" s="503" t="s">
        <v>1910</v>
      </c>
      <c r="D873" s="384" t="s">
        <v>1853</v>
      </c>
      <c r="E873" s="384">
        <v>16</v>
      </c>
      <c r="F873" s="384">
        <v>16</v>
      </c>
      <c r="G873" s="384">
        <v>17</v>
      </c>
      <c r="H873" s="384">
        <v>16</v>
      </c>
      <c r="I873" s="384">
        <v>6</v>
      </c>
      <c r="J873" s="384">
        <f t="shared" si="39"/>
        <v>71</v>
      </c>
      <c r="K873" s="378" t="str">
        <f t="shared" si="38"/>
        <v>Khá</v>
      </c>
      <c r="L873" s="513" t="s">
        <v>1854</v>
      </c>
      <c r="M873" s="513" t="s">
        <v>1855</v>
      </c>
      <c r="N873" s="506" t="s">
        <v>1172</v>
      </c>
      <c r="O873" s="501" t="s">
        <v>267</v>
      </c>
    </row>
    <row r="874" spans="1:17" s="507" customFormat="1" ht="15" customHeight="1">
      <c r="A874" s="513">
        <v>360</v>
      </c>
      <c r="B874" s="533" t="s">
        <v>1911</v>
      </c>
      <c r="C874" s="503" t="s">
        <v>1912</v>
      </c>
      <c r="D874" s="384" t="s">
        <v>1853</v>
      </c>
      <c r="E874" s="384">
        <v>15</v>
      </c>
      <c r="F874" s="384">
        <v>15</v>
      </c>
      <c r="G874" s="384">
        <v>14</v>
      </c>
      <c r="H874" s="384">
        <v>19</v>
      </c>
      <c r="I874" s="384">
        <v>5</v>
      </c>
      <c r="J874" s="384">
        <f t="shared" si="39"/>
        <v>68</v>
      </c>
      <c r="K874" s="378" t="str">
        <f t="shared" si="38"/>
        <v>Khá</v>
      </c>
      <c r="L874" s="513" t="s">
        <v>1854</v>
      </c>
      <c r="M874" s="513" t="s">
        <v>1855</v>
      </c>
      <c r="N874" s="506" t="s">
        <v>1172</v>
      </c>
      <c r="O874" s="596"/>
    </row>
    <row r="875" spans="1:17" s="507" customFormat="1" ht="15" customHeight="1">
      <c r="A875" s="513">
        <v>361</v>
      </c>
      <c r="B875" s="533" t="s">
        <v>1913</v>
      </c>
      <c r="C875" s="503" t="s">
        <v>1914</v>
      </c>
      <c r="D875" s="384" t="s">
        <v>1853</v>
      </c>
      <c r="E875" s="384">
        <v>16</v>
      </c>
      <c r="F875" s="384">
        <v>15</v>
      </c>
      <c r="G875" s="384">
        <v>15</v>
      </c>
      <c r="H875" s="384">
        <v>15</v>
      </c>
      <c r="I875" s="384">
        <v>6</v>
      </c>
      <c r="J875" s="384">
        <f t="shared" si="39"/>
        <v>67</v>
      </c>
      <c r="K875" s="378" t="str">
        <f t="shared" si="38"/>
        <v>Khá</v>
      </c>
      <c r="L875" s="513" t="s">
        <v>1854</v>
      </c>
      <c r="M875" s="513" t="s">
        <v>1855</v>
      </c>
      <c r="N875" s="506" t="s">
        <v>1172</v>
      </c>
      <c r="O875" s="597"/>
    </row>
    <row r="876" spans="1:17" s="507" customFormat="1" ht="15" customHeight="1">
      <c r="A876" s="513">
        <v>362</v>
      </c>
      <c r="B876" s="533" t="s">
        <v>1915</v>
      </c>
      <c r="C876" s="503" t="s">
        <v>1916</v>
      </c>
      <c r="D876" s="384" t="s">
        <v>1853</v>
      </c>
      <c r="E876" s="384">
        <v>15</v>
      </c>
      <c r="F876" s="384">
        <v>18</v>
      </c>
      <c r="G876" s="384">
        <v>16</v>
      </c>
      <c r="H876" s="384">
        <v>18</v>
      </c>
      <c r="I876" s="384">
        <v>5</v>
      </c>
      <c r="J876" s="384">
        <f t="shared" si="39"/>
        <v>72</v>
      </c>
      <c r="K876" s="378" t="str">
        <f t="shared" si="38"/>
        <v>Khá</v>
      </c>
      <c r="L876" s="513" t="s">
        <v>1854</v>
      </c>
      <c r="M876" s="513" t="s">
        <v>1855</v>
      </c>
      <c r="N876" s="506" t="s">
        <v>1172</v>
      </c>
      <c r="O876" s="597" t="s">
        <v>435</v>
      </c>
    </row>
    <row r="877" spans="1:17" s="507" customFormat="1" ht="15" customHeight="1">
      <c r="A877" s="513">
        <v>363</v>
      </c>
      <c r="B877" s="533" t="s">
        <v>1917</v>
      </c>
      <c r="C877" s="503" t="s">
        <v>1918</v>
      </c>
      <c r="D877" s="384" t="s">
        <v>1853</v>
      </c>
      <c r="E877" s="384">
        <v>15</v>
      </c>
      <c r="F877" s="384">
        <v>14</v>
      </c>
      <c r="G877" s="384">
        <v>17</v>
      </c>
      <c r="H877" s="384">
        <v>17</v>
      </c>
      <c r="I877" s="384">
        <v>5</v>
      </c>
      <c r="J877" s="384">
        <f t="shared" si="39"/>
        <v>68</v>
      </c>
      <c r="K877" s="378" t="str">
        <f t="shared" si="38"/>
        <v>Khá</v>
      </c>
      <c r="L877" s="513" t="s">
        <v>1854</v>
      </c>
      <c r="M877" s="513" t="s">
        <v>1855</v>
      </c>
      <c r="N877" s="506" t="s">
        <v>1172</v>
      </c>
      <c r="O877" s="597" t="s">
        <v>267</v>
      </c>
    </row>
    <row r="878" spans="1:17" s="507" customFormat="1" ht="15" customHeight="1">
      <c r="A878" s="513">
        <v>364</v>
      </c>
      <c r="B878" s="533" t="s">
        <v>1919</v>
      </c>
      <c r="C878" s="503" t="s">
        <v>1920</v>
      </c>
      <c r="D878" s="384" t="s">
        <v>1853</v>
      </c>
      <c r="E878" s="384">
        <v>20</v>
      </c>
      <c r="F878" s="384">
        <v>17</v>
      </c>
      <c r="G878" s="384">
        <v>20</v>
      </c>
      <c r="H878" s="384">
        <v>22</v>
      </c>
      <c r="I878" s="384">
        <v>0</v>
      </c>
      <c r="J878" s="384">
        <f t="shared" si="39"/>
        <v>79</v>
      </c>
      <c r="K878" s="378" t="str">
        <f t="shared" si="38"/>
        <v>Khá</v>
      </c>
      <c r="L878" s="513" t="s">
        <v>1854</v>
      </c>
      <c r="M878" s="513" t="s">
        <v>1855</v>
      </c>
      <c r="N878" s="506" t="s">
        <v>1172</v>
      </c>
      <c r="O878" s="597" t="s">
        <v>267</v>
      </c>
      <c r="Q878" s="459" t="s">
        <v>432</v>
      </c>
    </row>
    <row r="879" spans="1:17" s="507" customFormat="1" ht="15" customHeight="1">
      <c r="A879" s="513">
        <v>365</v>
      </c>
      <c r="B879" s="533" t="s">
        <v>1921</v>
      </c>
      <c r="C879" s="503" t="s">
        <v>1922</v>
      </c>
      <c r="D879" s="384" t="s">
        <v>1853</v>
      </c>
      <c r="E879" s="384">
        <v>15</v>
      </c>
      <c r="F879" s="384">
        <v>14</v>
      </c>
      <c r="G879" s="384">
        <v>17</v>
      </c>
      <c r="H879" s="384">
        <v>17</v>
      </c>
      <c r="I879" s="384">
        <v>5</v>
      </c>
      <c r="J879" s="384">
        <f t="shared" si="39"/>
        <v>68</v>
      </c>
      <c r="K879" s="378" t="str">
        <f t="shared" si="38"/>
        <v>Khá</v>
      </c>
      <c r="L879" s="513" t="s">
        <v>1854</v>
      </c>
      <c r="M879" s="513" t="s">
        <v>1855</v>
      </c>
      <c r="N879" s="506" t="s">
        <v>1172</v>
      </c>
      <c r="O879" s="597" t="s">
        <v>267</v>
      </c>
    </row>
    <row r="880" spans="1:17" s="507" customFormat="1" ht="15" customHeight="1">
      <c r="A880" s="513">
        <v>366</v>
      </c>
      <c r="B880" s="533" t="s">
        <v>1923</v>
      </c>
      <c r="C880" s="503" t="s">
        <v>1924</v>
      </c>
      <c r="D880" s="384" t="s">
        <v>1853</v>
      </c>
      <c r="E880" s="384">
        <v>16</v>
      </c>
      <c r="F880" s="384">
        <v>16</v>
      </c>
      <c r="G880" s="384">
        <v>17</v>
      </c>
      <c r="H880" s="384">
        <v>16</v>
      </c>
      <c r="I880" s="384">
        <v>6</v>
      </c>
      <c r="J880" s="384">
        <f t="shared" si="39"/>
        <v>71</v>
      </c>
      <c r="K880" s="378" t="str">
        <f t="shared" si="38"/>
        <v>Khá</v>
      </c>
      <c r="L880" s="513" t="s">
        <v>1854</v>
      </c>
      <c r="M880" s="513" t="s">
        <v>1855</v>
      </c>
      <c r="N880" s="506" t="s">
        <v>1172</v>
      </c>
      <c r="O880" s="597" t="s">
        <v>435</v>
      </c>
    </row>
    <row r="881" spans="1:17" s="507" customFormat="1" ht="15" customHeight="1">
      <c r="A881" s="513">
        <v>367</v>
      </c>
      <c r="B881" s="533" t="s">
        <v>1925</v>
      </c>
      <c r="C881" s="503" t="s">
        <v>1926</v>
      </c>
      <c r="D881" s="384" t="s">
        <v>1853</v>
      </c>
      <c r="E881" s="384">
        <v>20</v>
      </c>
      <c r="F881" s="384">
        <v>19</v>
      </c>
      <c r="G881" s="384">
        <v>18</v>
      </c>
      <c r="H881" s="384">
        <v>18</v>
      </c>
      <c r="I881" s="384">
        <v>8</v>
      </c>
      <c r="J881" s="384">
        <f t="shared" si="39"/>
        <v>83</v>
      </c>
      <c r="K881" s="378" t="str">
        <f t="shared" si="38"/>
        <v>Tốt</v>
      </c>
      <c r="L881" s="513" t="s">
        <v>1854</v>
      </c>
      <c r="M881" s="513" t="s">
        <v>1855</v>
      </c>
      <c r="N881" s="506" t="s">
        <v>1172</v>
      </c>
      <c r="O881" s="598"/>
    </row>
    <row r="882" spans="1:17" s="507" customFormat="1" ht="15" customHeight="1">
      <c r="A882" s="513">
        <v>368</v>
      </c>
      <c r="B882" s="533" t="s">
        <v>1927</v>
      </c>
      <c r="C882" s="503" t="s">
        <v>1928</v>
      </c>
      <c r="D882" s="384" t="s">
        <v>1853</v>
      </c>
      <c r="E882" s="384">
        <v>16</v>
      </c>
      <c r="F882" s="384">
        <v>16</v>
      </c>
      <c r="G882" s="384">
        <v>17</v>
      </c>
      <c r="H882" s="384">
        <v>16</v>
      </c>
      <c r="I882" s="384">
        <v>6</v>
      </c>
      <c r="J882" s="384">
        <f t="shared" si="39"/>
        <v>71</v>
      </c>
      <c r="K882" s="378" t="str">
        <f t="shared" si="38"/>
        <v>Khá</v>
      </c>
      <c r="L882" s="513" t="s">
        <v>1854</v>
      </c>
      <c r="M882" s="513" t="s">
        <v>1855</v>
      </c>
      <c r="N882" s="506" t="s">
        <v>1172</v>
      </c>
      <c r="O882" s="598" t="s">
        <v>435</v>
      </c>
    </row>
    <row r="883" spans="1:17" s="507" customFormat="1" ht="15" customHeight="1">
      <c r="A883" s="513">
        <v>369</v>
      </c>
      <c r="B883" s="533" t="s">
        <v>1929</v>
      </c>
      <c r="C883" s="503" t="s">
        <v>1930</v>
      </c>
      <c r="D883" s="384" t="s">
        <v>1853</v>
      </c>
      <c r="E883" s="384">
        <v>14</v>
      </c>
      <c r="F883" s="384">
        <v>19</v>
      </c>
      <c r="G883" s="384">
        <v>17</v>
      </c>
      <c r="H883" s="384">
        <v>19</v>
      </c>
      <c r="I883" s="384">
        <v>6</v>
      </c>
      <c r="J883" s="384">
        <f t="shared" si="39"/>
        <v>75</v>
      </c>
      <c r="K883" s="378" t="str">
        <f t="shared" si="38"/>
        <v>Khá</v>
      </c>
      <c r="L883" s="513" t="s">
        <v>1854</v>
      </c>
      <c r="M883" s="513" t="s">
        <v>1855</v>
      </c>
      <c r="N883" s="506" t="s">
        <v>1172</v>
      </c>
      <c r="O883" s="598" t="s">
        <v>267</v>
      </c>
    </row>
    <row r="884" spans="1:17" s="507" customFormat="1" ht="15" customHeight="1">
      <c r="A884" s="513">
        <v>370</v>
      </c>
      <c r="B884" s="533" t="s">
        <v>1931</v>
      </c>
      <c r="C884" s="503" t="s">
        <v>1932</v>
      </c>
      <c r="D884" s="384" t="s">
        <v>1853</v>
      </c>
      <c r="E884" s="384">
        <v>20</v>
      </c>
      <c r="F884" s="384">
        <v>19</v>
      </c>
      <c r="G884" s="384">
        <v>18</v>
      </c>
      <c r="H884" s="384">
        <v>19</v>
      </c>
      <c r="I884" s="384">
        <v>0</v>
      </c>
      <c r="J884" s="384">
        <f t="shared" si="39"/>
        <v>76</v>
      </c>
      <c r="K884" s="378" t="str">
        <f t="shared" si="38"/>
        <v>Khá</v>
      </c>
      <c r="L884" s="513" t="s">
        <v>1854</v>
      </c>
      <c r="M884" s="513" t="s">
        <v>1855</v>
      </c>
      <c r="N884" s="506" t="s">
        <v>1172</v>
      </c>
      <c r="O884" s="598" t="s">
        <v>267</v>
      </c>
      <c r="Q884" s="459" t="s">
        <v>7</v>
      </c>
    </row>
    <row r="885" spans="1:17" s="507" customFormat="1" ht="15" customHeight="1">
      <c r="A885" s="513">
        <v>371</v>
      </c>
      <c r="B885" s="533" t="s">
        <v>1933</v>
      </c>
      <c r="C885" s="503" t="s">
        <v>1934</v>
      </c>
      <c r="D885" s="384" t="s">
        <v>1853</v>
      </c>
      <c r="E885" s="384">
        <v>16</v>
      </c>
      <c r="F885" s="384">
        <v>16</v>
      </c>
      <c r="G885" s="384">
        <v>17</v>
      </c>
      <c r="H885" s="384">
        <v>16</v>
      </c>
      <c r="I885" s="384">
        <v>6</v>
      </c>
      <c r="J885" s="384">
        <f t="shared" si="39"/>
        <v>71</v>
      </c>
      <c r="K885" s="378" t="str">
        <f t="shared" si="38"/>
        <v>Khá</v>
      </c>
      <c r="L885" s="513" t="s">
        <v>1854</v>
      </c>
      <c r="M885" s="513" t="s">
        <v>1855</v>
      </c>
      <c r="N885" s="506" t="s">
        <v>1172</v>
      </c>
      <c r="O885" s="598"/>
    </row>
    <row r="886" spans="1:17" s="507" customFormat="1" ht="15" customHeight="1">
      <c r="A886" s="513">
        <v>372</v>
      </c>
      <c r="B886" s="533" t="s">
        <v>1935</v>
      </c>
      <c r="C886" s="503" t="s">
        <v>1936</v>
      </c>
      <c r="D886" s="384" t="s">
        <v>1853</v>
      </c>
      <c r="E886" s="384">
        <v>16</v>
      </c>
      <c r="F886" s="384">
        <v>19</v>
      </c>
      <c r="G886" s="384">
        <v>17</v>
      </c>
      <c r="H886" s="384">
        <v>21</v>
      </c>
      <c r="I886" s="384">
        <v>6</v>
      </c>
      <c r="J886" s="384">
        <f t="shared" si="39"/>
        <v>79</v>
      </c>
      <c r="K886" s="378" t="str">
        <f t="shared" si="38"/>
        <v>Khá</v>
      </c>
      <c r="L886" s="513" t="s">
        <v>1854</v>
      </c>
      <c r="M886" s="513" t="s">
        <v>1855</v>
      </c>
      <c r="N886" s="506" t="s">
        <v>1172</v>
      </c>
      <c r="O886" s="598" t="s">
        <v>267</v>
      </c>
    </row>
    <row r="887" spans="1:17" s="507" customFormat="1" ht="15" customHeight="1">
      <c r="A887" s="513">
        <v>373</v>
      </c>
      <c r="B887" s="533" t="s">
        <v>1937</v>
      </c>
      <c r="C887" s="503" t="s">
        <v>1938</v>
      </c>
      <c r="D887" s="384" t="s">
        <v>1853</v>
      </c>
      <c r="E887" s="384">
        <v>15</v>
      </c>
      <c r="F887" s="384">
        <v>19</v>
      </c>
      <c r="G887" s="384">
        <v>14</v>
      </c>
      <c r="H887" s="384">
        <v>17</v>
      </c>
      <c r="I887" s="384">
        <v>6</v>
      </c>
      <c r="J887" s="384">
        <f t="shared" si="39"/>
        <v>71</v>
      </c>
      <c r="K887" s="378" t="str">
        <f t="shared" si="38"/>
        <v>Khá</v>
      </c>
      <c r="L887" s="513" t="s">
        <v>1854</v>
      </c>
      <c r="M887" s="513" t="s">
        <v>1855</v>
      </c>
      <c r="N887" s="506" t="s">
        <v>1172</v>
      </c>
      <c r="O887" s="598" t="s">
        <v>267</v>
      </c>
    </row>
    <row r="888" spans="1:17" s="507" customFormat="1" ht="15" customHeight="1">
      <c r="A888" s="513">
        <v>374</v>
      </c>
      <c r="B888" s="533" t="s">
        <v>1939</v>
      </c>
      <c r="C888" s="503" t="s">
        <v>1940</v>
      </c>
      <c r="D888" s="384" t="s">
        <v>1853</v>
      </c>
      <c r="E888" s="384">
        <v>15</v>
      </c>
      <c r="F888" s="384">
        <v>17</v>
      </c>
      <c r="G888" s="384">
        <v>16</v>
      </c>
      <c r="H888" s="384">
        <v>20</v>
      </c>
      <c r="I888" s="384">
        <v>5</v>
      </c>
      <c r="J888" s="384">
        <f t="shared" si="39"/>
        <v>73</v>
      </c>
      <c r="K888" s="378" t="str">
        <f t="shared" si="38"/>
        <v>Khá</v>
      </c>
      <c r="L888" s="513" t="s">
        <v>1854</v>
      </c>
      <c r="M888" s="513" t="s">
        <v>1855</v>
      </c>
      <c r="N888" s="506" t="s">
        <v>1172</v>
      </c>
      <c r="O888" s="598"/>
    </row>
    <row r="889" spans="1:17" s="507" customFormat="1" ht="15" customHeight="1">
      <c r="A889" s="513">
        <v>375</v>
      </c>
      <c r="B889" s="533" t="s">
        <v>1941</v>
      </c>
      <c r="C889" s="503" t="s">
        <v>1942</v>
      </c>
      <c r="D889" s="384" t="s">
        <v>1853</v>
      </c>
      <c r="E889" s="384">
        <v>14</v>
      </c>
      <c r="F889" s="384">
        <v>16</v>
      </c>
      <c r="G889" s="384">
        <v>14</v>
      </c>
      <c r="H889" s="384">
        <v>13</v>
      </c>
      <c r="I889" s="384">
        <v>6</v>
      </c>
      <c r="J889" s="384">
        <f t="shared" si="39"/>
        <v>63</v>
      </c>
      <c r="K889" s="378" t="str">
        <f t="shared" si="38"/>
        <v>Trung bình</v>
      </c>
      <c r="L889" s="513" t="s">
        <v>1854</v>
      </c>
      <c r="M889" s="513" t="s">
        <v>1855</v>
      </c>
      <c r="N889" s="506" t="s">
        <v>1172</v>
      </c>
      <c r="O889" s="393" t="s">
        <v>267</v>
      </c>
    </row>
    <row r="890" spans="1:17" s="507" customFormat="1" ht="15" customHeight="1">
      <c r="A890" s="513">
        <v>376</v>
      </c>
      <c r="B890" s="533" t="s">
        <v>1943</v>
      </c>
      <c r="C890" s="503" t="s">
        <v>1944</v>
      </c>
      <c r="D890" s="384" t="s">
        <v>1853</v>
      </c>
      <c r="E890" s="384">
        <v>20</v>
      </c>
      <c r="F890" s="384">
        <v>23</v>
      </c>
      <c r="G890" s="384">
        <v>19</v>
      </c>
      <c r="H890" s="384">
        <v>20</v>
      </c>
      <c r="I890" s="384">
        <v>10</v>
      </c>
      <c r="J890" s="384">
        <f t="shared" si="39"/>
        <v>92</v>
      </c>
      <c r="K890" s="378" t="str">
        <f t="shared" si="38"/>
        <v>Xuất sắc</v>
      </c>
      <c r="L890" s="513" t="s">
        <v>1854</v>
      </c>
      <c r="M890" s="513" t="s">
        <v>1855</v>
      </c>
      <c r="N890" s="506" t="s">
        <v>1172</v>
      </c>
      <c r="O890" s="524"/>
    </row>
    <row r="891" spans="1:17" s="507" customFormat="1" ht="15" customHeight="1">
      <c r="A891" s="513">
        <v>377</v>
      </c>
      <c r="B891" s="533" t="s">
        <v>1945</v>
      </c>
      <c r="C891" s="503" t="s">
        <v>1946</v>
      </c>
      <c r="D891" s="384" t="s">
        <v>1853</v>
      </c>
      <c r="E891" s="384">
        <v>18</v>
      </c>
      <c r="F891" s="384">
        <v>14</v>
      </c>
      <c r="G891" s="384">
        <v>15</v>
      </c>
      <c r="H891" s="384">
        <v>14</v>
      </c>
      <c r="I891" s="384">
        <v>6</v>
      </c>
      <c r="J891" s="384">
        <f t="shared" si="39"/>
        <v>67</v>
      </c>
      <c r="K891" s="378" t="str">
        <f t="shared" si="38"/>
        <v>Khá</v>
      </c>
      <c r="L891" s="513" t="s">
        <v>1854</v>
      </c>
      <c r="M891" s="513" t="s">
        <v>1855</v>
      </c>
      <c r="N891" s="506" t="s">
        <v>1172</v>
      </c>
      <c r="O891" s="598" t="s">
        <v>267</v>
      </c>
    </row>
    <row r="892" spans="1:17" s="507" customFormat="1" ht="15" customHeight="1">
      <c r="A892" s="513">
        <v>378</v>
      </c>
      <c r="B892" s="533" t="s">
        <v>1947</v>
      </c>
      <c r="C892" s="503" t="s">
        <v>1948</v>
      </c>
      <c r="D892" s="384" t="s">
        <v>1853</v>
      </c>
      <c r="E892" s="384">
        <v>14</v>
      </c>
      <c r="F892" s="384">
        <v>16</v>
      </c>
      <c r="G892" s="384">
        <v>15</v>
      </c>
      <c r="H892" s="384">
        <v>14</v>
      </c>
      <c r="I892" s="384">
        <v>6</v>
      </c>
      <c r="J892" s="384">
        <f t="shared" si="39"/>
        <v>65</v>
      </c>
      <c r="K892" s="378" t="str">
        <f t="shared" si="38"/>
        <v>Khá</v>
      </c>
      <c r="L892" s="513" t="s">
        <v>1854</v>
      </c>
      <c r="M892" s="513" t="s">
        <v>1855</v>
      </c>
      <c r="N892" s="506" t="s">
        <v>1172</v>
      </c>
      <c r="O892" s="598" t="s">
        <v>267</v>
      </c>
    </row>
    <row r="893" spans="1:17" s="507" customFormat="1" ht="15" customHeight="1">
      <c r="A893" s="513">
        <v>379</v>
      </c>
      <c r="B893" s="533" t="s">
        <v>1949</v>
      </c>
      <c r="C893" s="503" t="s">
        <v>1950</v>
      </c>
      <c r="D893" s="384" t="s">
        <v>1853</v>
      </c>
      <c r="E893" s="384">
        <v>20</v>
      </c>
      <c r="F893" s="384">
        <v>17</v>
      </c>
      <c r="G893" s="384">
        <v>19</v>
      </c>
      <c r="H893" s="384">
        <v>19</v>
      </c>
      <c r="I893" s="384">
        <v>0</v>
      </c>
      <c r="J893" s="384">
        <f t="shared" si="39"/>
        <v>75</v>
      </c>
      <c r="K893" s="378" t="str">
        <f t="shared" si="38"/>
        <v>Khá</v>
      </c>
      <c r="L893" s="513" t="s">
        <v>1854</v>
      </c>
      <c r="M893" s="513" t="s">
        <v>1855</v>
      </c>
      <c r="N893" s="506" t="s">
        <v>1172</v>
      </c>
      <c r="O893" s="598" t="s">
        <v>267</v>
      </c>
      <c r="Q893" s="459" t="s">
        <v>7</v>
      </c>
    </row>
    <row r="894" spans="1:17" s="507" customFormat="1" ht="15" customHeight="1">
      <c r="A894" s="513">
        <v>380</v>
      </c>
      <c r="B894" s="533" t="s">
        <v>1951</v>
      </c>
      <c r="C894" s="503" t="s">
        <v>1952</v>
      </c>
      <c r="D894" s="384" t="s">
        <v>1853</v>
      </c>
      <c r="E894" s="384">
        <v>18</v>
      </c>
      <c r="F894" s="384">
        <v>18</v>
      </c>
      <c r="G894" s="384">
        <v>19</v>
      </c>
      <c r="H894" s="384">
        <v>19</v>
      </c>
      <c r="I894" s="384">
        <v>9</v>
      </c>
      <c r="J894" s="384">
        <f t="shared" si="39"/>
        <v>83</v>
      </c>
      <c r="K894" s="378" t="str">
        <f t="shared" si="38"/>
        <v>Tốt</v>
      </c>
      <c r="L894" s="513" t="s">
        <v>1854</v>
      </c>
      <c r="M894" s="513" t="s">
        <v>1855</v>
      </c>
      <c r="N894" s="506" t="s">
        <v>1172</v>
      </c>
      <c r="O894" s="598"/>
    </row>
    <row r="895" spans="1:17" s="537" customFormat="1" ht="15" customHeight="1">
      <c r="A895" s="128">
        <v>381</v>
      </c>
      <c r="B895" s="534" t="s">
        <v>1953</v>
      </c>
      <c r="C895" s="535" t="s">
        <v>1954</v>
      </c>
      <c r="D895" s="420" t="s">
        <v>1853</v>
      </c>
      <c r="E895" s="420">
        <v>20</v>
      </c>
      <c r="F895" s="420">
        <v>15</v>
      </c>
      <c r="G895" s="420">
        <v>20</v>
      </c>
      <c r="H895" s="420">
        <v>23</v>
      </c>
      <c r="I895" s="420">
        <v>0</v>
      </c>
      <c r="J895" s="384">
        <f t="shared" si="39"/>
        <v>78</v>
      </c>
      <c r="K895" s="378" t="str">
        <f t="shared" si="38"/>
        <v>Khá</v>
      </c>
      <c r="L895" s="128" t="s">
        <v>1854</v>
      </c>
      <c r="M895" s="128" t="s">
        <v>1855</v>
      </c>
      <c r="N895" s="536" t="s">
        <v>1172</v>
      </c>
      <c r="O895" s="602" t="s">
        <v>267</v>
      </c>
      <c r="Q895" s="459" t="s">
        <v>432</v>
      </c>
    </row>
    <row r="896" spans="1:17" s="507" customFormat="1" ht="15" customHeight="1">
      <c r="A896" s="513">
        <v>382</v>
      </c>
      <c r="B896" s="533" t="s">
        <v>1955</v>
      </c>
      <c r="C896" s="503" t="s">
        <v>1956</v>
      </c>
      <c r="D896" s="384" t="s">
        <v>1853</v>
      </c>
      <c r="E896" s="384">
        <v>20</v>
      </c>
      <c r="F896" s="384">
        <v>19</v>
      </c>
      <c r="G896" s="384">
        <v>20</v>
      </c>
      <c r="H896" s="384">
        <v>18</v>
      </c>
      <c r="I896" s="384">
        <v>9</v>
      </c>
      <c r="J896" s="384">
        <f t="shared" si="39"/>
        <v>86</v>
      </c>
      <c r="K896" s="378" t="str">
        <f t="shared" si="38"/>
        <v>Tốt</v>
      </c>
      <c r="L896" s="513" t="s">
        <v>1854</v>
      </c>
      <c r="M896" s="513" t="s">
        <v>1855</v>
      </c>
      <c r="N896" s="506" t="s">
        <v>1172</v>
      </c>
      <c r="O896" s="524"/>
    </row>
    <row r="897" spans="1:17" s="507" customFormat="1" ht="15" customHeight="1">
      <c r="A897" s="513">
        <v>383</v>
      </c>
      <c r="B897" s="533" t="s">
        <v>1957</v>
      </c>
      <c r="C897" s="503" t="s">
        <v>1958</v>
      </c>
      <c r="D897" s="384" t="s">
        <v>1853</v>
      </c>
      <c r="E897" s="384">
        <v>20</v>
      </c>
      <c r="F897" s="384">
        <v>18</v>
      </c>
      <c r="G897" s="384">
        <v>18</v>
      </c>
      <c r="H897" s="384">
        <v>20</v>
      </c>
      <c r="I897" s="384">
        <v>8</v>
      </c>
      <c r="J897" s="384">
        <f t="shared" si="39"/>
        <v>84</v>
      </c>
      <c r="K897" s="378" t="str">
        <f t="shared" si="38"/>
        <v>Tốt</v>
      </c>
      <c r="L897" s="513" t="s">
        <v>1854</v>
      </c>
      <c r="M897" s="513" t="s">
        <v>1855</v>
      </c>
      <c r="N897" s="506" t="s">
        <v>1172</v>
      </c>
      <c r="O897" s="598"/>
    </row>
    <row r="898" spans="1:17" s="507" customFormat="1" ht="15" customHeight="1">
      <c r="A898" s="513">
        <v>384</v>
      </c>
      <c r="B898" s="533" t="s">
        <v>1959</v>
      </c>
      <c r="C898" s="503" t="s">
        <v>1960</v>
      </c>
      <c r="D898" s="384" t="s">
        <v>1853</v>
      </c>
      <c r="E898" s="384">
        <v>20</v>
      </c>
      <c r="F898" s="384">
        <v>19</v>
      </c>
      <c r="G898" s="384">
        <v>20</v>
      </c>
      <c r="H898" s="384">
        <v>21</v>
      </c>
      <c r="I898" s="384">
        <v>0</v>
      </c>
      <c r="J898" s="384">
        <f t="shared" si="39"/>
        <v>80</v>
      </c>
      <c r="K898" s="378" t="str">
        <f t="shared" si="38"/>
        <v>Tốt</v>
      </c>
      <c r="L898" s="513" t="s">
        <v>1854</v>
      </c>
      <c r="M898" s="513" t="s">
        <v>1855</v>
      </c>
      <c r="N898" s="506" t="s">
        <v>1172</v>
      </c>
      <c r="O898" s="598" t="s">
        <v>267</v>
      </c>
      <c r="Q898" s="459" t="s">
        <v>432</v>
      </c>
    </row>
    <row r="899" spans="1:17" s="507" customFormat="1" ht="15" customHeight="1">
      <c r="A899" s="513">
        <v>385</v>
      </c>
      <c r="B899" s="533" t="s">
        <v>1961</v>
      </c>
      <c r="C899" s="503" t="s">
        <v>1962</v>
      </c>
      <c r="D899" s="384" t="s">
        <v>1853</v>
      </c>
      <c r="E899" s="384">
        <v>15</v>
      </c>
      <c r="F899" s="384">
        <v>16</v>
      </c>
      <c r="G899" s="384">
        <v>17</v>
      </c>
      <c r="H899" s="384">
        <v>13</v>
      </c>
      <c r="I899" s="384">
        <v>5</v>
      </c>
      <c r="J899" s="384">
        <f t="shared" si="39"/>
        <v>66</v>
      </c>
      <c r="K899" s="378" t="str">
        <f t="shared" si="38"/>
        <v>Khá</v>
      </c>
      <c r="L899" s="513" t="s">
        <v>1854</v>
      </c>
      <c r="M899" s="513" t="s">
        <v>1855</v>
      </c>
      <c r="N899" s="506" t="s">
        <v>1172</v>
      </c>
      <c r="O899" s="598" t="s">
        <v>267</v>
      </c>
    </row>
    <row r="900" spans="1:17" s="507" customFormat="1" ht="15" customHeight="1">
      <c r="A900" s="513">
        <v>386</v>
      </c>
      <c r="B900" s="533" t="s">
        <v>1963</v>
      </c>
      <c r="C900" s="503" t="s">
        <v>1964</v>
      </c>
      <c r="D900" s="384" t="s">
        <v>1853</v>
      </c>
      <c r="E900" s="384">
        <v>14</v>
      </c>
      <c r="F900" s="384">
        <v>14</v>
      </c>
      <c r="G900" s="384">
        <v>17</v>
      </c>
      <c r="H900" s="384">
        <v>14</v>
      </c>
      <c r="I900" s="384">
        <v>5</v>
      </c>
      <c r="J900" s="384">
        <f t="shared" si="39"/>
        <v>64</v>
      </c>
      <c r="K900" s="378" t="str">
        <f t="shared" si="38"/>
        <v>Trung bình</v>
      </c>
      <c r="L900" s="513" t="s">
        <v>1854</v>
      </c>
      <c r="M900" s="513" t="s">
        <v>1855</v>
      </c>
      <c r="N900" s="506" t="s">
        <v>1172</v>
      </c>
      <c r="O900" s="598" t="s">
        <v>267</v>
      </c>
    </row>
    <row r="901" spans="1:17" s="507" customFormat="1" ht="15" customHeight="1">
      <c r="A901" s="513">
        <v>387</v>
      </c>
      <c r="B901" s="533" t="s">
        <v>1965</v>
      </c>
      <c r="C901" s="503" t="s">
        <v>1966</v>
      </c>
      <c r="D901" s="384" t="s">
        <v>1853</v>
      </c>
      <c r="E901" s="384">
        <v>14</v>
      </c>
      <c r="F901" s="384">
        <v>19</v>
      </c>
      <c r="G901" s="384">
        <v>17</v>
      </c>
      <c r="H901" s="384">
        <v>18</v>
      </c>
      <c r="I901" s="384">
        <v>6</v>
      </c>
      <c r="J901" s="384">
        <f t="shared" si="39"/>
        <v>74</v>
      </c>
      <c r="K901" s="378" t="str">
        <f t="shared" ref="K901:K964" si="40">IF(J901&gt;=90,"Xuất sắc",IF(J901&gt;=80,"Tốt",IF(J901&gt;=65,"Khá",IF(J901&gt;=50,"Trung bình",IF(J901&gt;=35,"Yếu", "Kém")))))</f>
        <v>Khá</v>
      </c>
      <c r="L901" s="513" t="s">
        <v>1854</v>
      </c>
      <c r="M901" s="513" t="s">
        <v>1855</v>
      </c>
      <c r="N901" s="506" t="s">
        <v>1172</v>
      </c>
      <c r="O901" s="598" t="s">
        <v>267</v>
      </c>
    </row>
    <row r="902" spans="1:17" s="507" customFormat="1" ht="15" customHeight="1">
      <c r="A902" s="513">
        <v>388</v>
      </c>
      <c r="B902" s="533" t="s">
        <v>1967</v>
      </c>
      <c r="C902" s="503" t="s">
        <v>1968</v>
      </c>
      <c r="D902" s="384" t="s">
        <v>1853</v>
      </c>
      <c r="E902" s="384">
        <v>16</v>
      </c>
      <c r="F902" s="384">
        <v>18</v>
      </c>
      <c r="G902" s="384">
        <v>15</v>
      </c>
      <c r="H902" s="384">
        <v>21</v>
      </c>
      <c r="I902" s="384">
        <v>6</v>
      </c>
      <c r="J902" s="384">
        <f t="shared" ref="J902:J965" si="41">SUM(E902:I902)</f>
        <v>76</v>
      </c>
      <c r="K902" s="378" t="str">
        <f t="shared" si="40"/>
        <v>Khá</v>
      </c>
      <c r="L902" s="513" t="s">
        <v>1854</v>
      </c>
      <c r="M902" s="513" t="s">
        <v>1855</v>
      </c>
      <c r="N902" s="506" t="s">
        <v>1172</v>
      </c>
      <c r="O902" s="598"/>
    </row>
    <row r="903" spans="1:17" s="507" customFormat="1" ht="15" customHeight="1">
      <c r="A903" s="513">
        <v>389</v>
      </c>
      <c r="B903" s="533" t="s">
        <v>1969</v>
      </c>
      <c r="C903" s="503" t="s">
        <v>1970</v>
      </c>
      <c r="D903" s="384" t="s">
        <v>1853</v>
      </c>
      <c r="E903" s="384">
        <v>16</v>
      </c>
      <c r="F903" s="384">
        <v>18</v>
      </c>
      <c r="G903" s="384">
        <v>17</v>
      </c>
      <c r="H903" s="384">
        <v>20</v>
      </c>
      <c r="I903" s="384">
        <v>6</v>
      </c>
      <c r="J903" s="384">
        <f t="shared" si="41"/>
        <v>77</v>
      </c>
      <c r="K903" s="378" t="str">
        <f t="shared" si="40"/>
        <v>Khá</v>
      </c>
      <c r="L903" s="513" t="s">
        <v>1854</v>
      </c>
      <c r="M903" s="513" t="s">
        <v>1855</v>
      </c>
      <c r="N903" s="506" t="s">
        <v>1172</v>
      </c>
      <c r="O903" s="598"/>
    </row>
    <row r="904" spans="1:17" s="507" customFormat="1" ht="15" customHeight="1">
      <c r="A904" s="513">
        <v>390</v>
      </c>
      <c r="B904" s="533" t="s">
        <v>1971</v>
      </c>
      <c r="C904" s="503" t="s">
        <v>1972</v>
      </c>
      <c r="D904" s="384" t="s">
        <v>1853</v>
      </c>
      <c r="E904" s="384">
        <v>19</v>
      </c>
      <c r="F904" s="384">
        <v>19</v>
      </c>
      <c r="G904" s="384">
        <v>19</v>
      </c>
      <c r="H904" s="384">
        <v>18</v>
      </c>
      <c r="I904" s="384">
        <v>8</v>
      </c>
      <c r="J904" s="384">
        <f t="shared" si="41"/>
        <v>83</v>
      </c>
      <c r="K904" s="378" t="str">
        <f t="shared" si="40"/>
        <v>Tốt</v>
      </c>
      <c r="L904" s="513" t="s">
        <v>1854</v>
      </c>
      <c r="M904" s="513" t="s">
        <v>1855</v>
      </c>
      <c r="N904" s="506" t="s">
        <v>1172</v>
      </c>
      <c r="O904" s="598"/>
    </row>
    <row r="905" spans="1:17" s="507" customFormat="1" ht="15" customHeight="1">
      <c r="A905" s="513">
        <v>391</v>
      </c>
      <c r="B905" s="533" t="s">
        <v>1973</v>
      </c>
      <c r="C905" s="503" t="s">
        <v>1974</v>
      </c>
      <c r="D905" s="384" t="s">
        <v>1853</v>
      </c>
      <c r="E905" s="384">
        <v>15</v>
      </c>
      <c r="F905" s="384">
        <v>17</v>
      </c>
      <c r="G905" s="384">
        <v>15</v>
      </c>
      <c r="H905" s="384">
        <v>21</v>
      </c>
      <c r="I905" s="384">
        <v>5</v>
      </c>
      <c r="J905" s="384">
        <f t="shared" si="41"/>
        <v>73</v>
      </c>
      <c r="K905" s="378" t="str">
        <f t="shared" si="40"/>
        <v>Khá</v>
      </c>
      <c r="L905" s="513" t="s">
        <v>1854</v>
      </c>
      <c r="M905" s="513" t="s">
        <v>1855</v>
      </c>
      <c r="N905" s="506" t="s">
        <v>1172</v>
      </c>
      <c r="O905" s="598" t="s">
        <v>267</v>
      </c>
    </row>
    <row r="906" spans="1:17" s="507" customFormat="1" ht="15" customHeight="1">
      <c r="A906" s="513">
        <v>392</v>
      </c>
      <c r="B906" s="533" t="s">
        <v>1975</v>
      </c>
      <c r="C906" s="503" t="s">
        <v>1976</v>
      </c>
      <c r="D906" s="384" t="s">
        <v>1853</v>
      </c>
      <c r="E906" s="384">
        <v>16</v>
      </c>
      <c r="F906" s="384">
        <v>14</v>
      </c>
      <c r="G906" s="384">
        <v>18</v>
      </c>
      <c r="H906" s="384">
        <v>14</v>
      </c>
      <c r="I906" s="384">
        <v>5</v>
      </c>
      <c r="J906" s="384">
        <f t="shared" si="41"/>
        <v>67</v>
      </c>
      <c r="K906" s="378" t="str">
        <f t="shared" si="40"/>
        <v>Khá</v>
      </c>
      <c r="L906" s="513" t="s">
        <v>1854</v>
      </c>
      <c r="M906" s="513" t="s">
        <v>1855</v>
      </c>
      <c r="N906" s="506" t="s">
        <v>1172</v>
      </c>
      <c r="O906" s="598" t="s">
        <v>267</v>
      </c>
    </row>
    <row r="907" spans="1:17" s="507" customFormat="1" ht="15" customHeight="1">
      <c r="A907" s="513">
        <v>393</v>
      </c>
      <c r="B907" s="533" t="s">
        <v>1977</v>
      </c>
      <c r="C907" s="503" t="s">
        <v>1978</v>
      </c>
      <c r="D907" s="384" t="s">
        <v>1853</v>
      </c>
      <c r="E907" s="384">
        <v>16</v>
      </c>
      <c r="F907" s="384">
        <v>18</v>
      </c>
      <c r="G907" s="384">
        <v>16</v>
      </c>
      <c r="H907" s="384">
        <v>19</v>
      </c>
      <c r="I907" s="384">
        <v>5</v>
      </c>
      <c r="J907" s="384">
        <f t="shared" si="41"/>
        <v>74</v>
      </c>
      <c r="K907" s="378" t="str">
        <f t="shared" si="40"/>
        <v>Khá</v>
      </c>
      <c r="L907" s="513" t="s">
        <v>1854</v>
      </c>
      <c r="M907" s="513" t="s">
        <v>1855</v>
      </c>
      <c r="N907" s="506" t="s">
        <v>1172</v>
      </c>
      <c r="O907" s="598" t="s">
        <v>267</v>
      </c>
    </row>
    <row r="908" spans="1:17" s="507" customFormat="1" ht="15" customHeight="1">
      <c r="A908" s="513">
        <v>394</v>
      </c>
      <c r="B908" s="533" t="s">
        <v>1979</v>
      </c>
      <c r="C908" s="503" t="s">
        <v>1980</v>
      </c>
      <c r="D908" s="384" t="s">
        <v>1853</v>
      </c>
      <c r="E908" s="384">
        <v>16</v>
      </c>
      <c r="F908" s="384">
        <v>16</v>
      </c>
      <c r="G908" s="384">
        <v>17</v>
      </c>
      <c r="H908" s="384">
        <v>19</v>
      </c>
      <c r="I908" s="384">
        <v>5</v>
      </c>
      <c r="J908" s="384">
        <f t="shared" si="41"/>
        <v>73</v>
      </c>
      <c r="K908" s="378" t="str">
        <f t="shared" si="40"/>
        <v>Khá</v>
      </c>
      <c r="L908" s="513" t="s">
        <v>1854</v>
      </c>
      <c r="M908" s="513" t="s">
        <v>1855</v>
      </c>
      <c r="N908" s="506" t="s">
        <v>1172</v>
      </c>
      <c r="O908" s="598" t="s">
        <v>267</v>
      </c>
    </row>
    <row r="909" spans="1:17" s="507" customFormat="1" ht="15" customHeight="1">
      <c r="A909" s="513">
        <v>395</v>
      </c>
      <c r="B909" s="533" t="s">
        <v>1981</v>
      </c>
      <c r="C909" s="503" t="s">
        <v>1982</v>
      </c>
      <c r="D909" s="384" t="s">
        <v>1853</v>
      </c>
      <c r="E909" s="384">
        <v>18</v>
      </c>
      <c r="F909" s="384">
        <v>20</v>
      </c>
      <c r="G909" s="384">
        <v>17</v>
      </c>
      <c r="H909" s="384">
        <v>20</v>
      </c>
      <c r="I909" s="384">
        <v>0</v>
      </c>
      <c r="J909" s="384">
        <f t="shared" si="41"/>
        <v>75</v>
      </c>
      <c r="K909" s="378" t="str">
        <f t="shared" si="40"/>
        <v>Khá</v>
      </c>
      <c r="L909" s="513" t="s">
        <v>1854</v>
      </c>
      <c r="M909" s="513" t="s">
        <v>1855</v>
      </c>
      <c r="N909" s="506" t="s">
        <v>1172</v>
      </c>
      <c r="O909" s="598" t="s">
        <v>267</v>
      </c>
      <c r="Q909" s="459" t="s">
        <v>7</v>
      </c>
    </row>
    <row r="910" spans="1:17" s="507" customFormat="1" ht="15" customHeight="1">
      <c r="A910" s="513">
        <v>396</v>
      </c>
      <c r="B910" s="533" t="s">
        <v>1983</v>
      </c>
      <c r="C910" s="503" t="s">
        <v>1984</v>
      </c>
      <c r="D910" s="384" t="s">
        <v>1853</v>
      </c>
      <c r="E910" s="384">
        <v>16</v>
      </c>
      <c r="F910" s="384">
        <v>14</v>
      </c>
      <c r="G910" s="384">
        <v>17</v>
      </c>
      <c r="H910" s="384">
        <v>14</v>
      </c>
      <c r="I910" s="384">
        <v>6</v>
      </c>
      <c r="J910" s="384">
        <f t="shared" si="41"/>
        <v>67</v>
      </c>
      <c r="K910" s="378" t="str">
        <f t="shared" si="40"/>
        <v>Khá</v>
      </c>
      <c r="L910" s="513" t="s">
        <v>1854</v>
      </c>
      <c r="M910" s="513" t="s">
        <v>1855</v>
      </c>
      <c r="N910" s="506" t="s">
        <v>1172</v>
      </c>
      <c r="O910" s="598"/>
    </row>
    <row r="911" spans="1:17" s="507" customFormat="1" ht="15" customHeight="1">
      <c r="A911" s="513">
        <v>397</v>
      </c>
      <c r="B911" s="533" t="s">
        <v>1985</v>
      </c>
      <c r="C911" s="503" t="s">
        <v>1986</v>
      </c>
      <c r="D911" s="384" t="s">
        <v>1853</v>
      </c>
      <c r="E911" s="384">
        <v>18</v>
      </c>
      <c r="F911" s="384">
        <v>19</v>
      </c>
      <c r="G911" s="384">
        <v>17</v>
      </c>
      <c r="H911" s="384">
        <v>18</v>
      </c>
      <c r="I911" s="384">
        <v>9</v>
      </c>
      <c r="J911" s="384">
        <f t="shared" si="41"/>
        <v>81</v>
      </c>
      <c r="K911" s="378" t="str">
        <f t="shared" si="40"/>
        <v>Tốt</v>
      </c>
      <c r="L911" s="513" t="s">
        <v>1854</v>
      </c>
      <c r="M911" s="513" t="s">
        <v>1855</v>
      </c>
      <c r="N911" s="506" t="s">
        <v>1172</v>
      </c>
      <c r="O911" s="598"/>
    </row>
    <row r="912" spans="1:17" s="507" customFormat="1" ht="15" customHeight="1">
      <c r="A912" s="513">
        <v>398</v>
      </c>
      <c r="B912" s="533" t="s">
        <v>1987</v>
      </c>
      <c r="C912" s="503" t="s">
        <v>1988</v>
      </c>
      <c r="D912" s="384" t="s">
        <v>1853</v>
      </c>
      <c r="E912" s="384">
        <v>19</v>
      </c>
      <c r="F912" s="384">
        <v>20</v>
      </c>
      <c r="G912" s="384">
        <v>18</v>
      </c>
      <c r="H912" s="384">
        <v>19</v>
      </c>
      <c r="I912" s="384">
        <v>9</v>
      </c>
      <c r="J912" s="384">
        <f t="shared" si="41"/>
        <v>85</v>
      </c>
      <c r="K912" s="378" t="str">
        <f t="shared" si="40"/>
        <v>Tốt</v>
      </c>
      <c r="L912" s="513" t="s">
        <v>1854</v>
      </c>
      <c r="M912" s="513" t="s">
        <v>1855</v>
      </c>
      <c r="N912" s="506" t="s">
        <v>1172</v>
      </c>
      <c r="O912" s="598"/>
    </row>
    <row r="913" spans="1:17" s="507" customFormat="1" ht="15" customHeight="1">
      <c r="A913" s="513">
        <v>399</v>
      </c>
      <c r="B913" s="533" t="s">
        <v>1989</v>
      </c>
      <c r="C913" s="503" t="s">
        <v>1990</v>
      </c>
      <c r="D913" s="384" t="s">
        <v>1853</v>
      </c>
      <c r="E913" s="384">
        <v>14</v>
      </c>
      <c r="F913" s="384">
        <v>14</v>
      </c>
      <c r="G913" s="384">
        <v>17</v>
      </c>
      <c r="H913" s="384">
        <v>14</v>
      </c>
      <c r="I913" s="384">
        <v>5</v>
      </c>
      <c r="J913" s="384">
        <f t="shared" si="41"/>
        <v>64</v>
      </c>
      <c r="K913" s="378" t="str">
        <f t="shared" si="40"/>
        <v>Trung bình</v>
      </c>
      <c r="L913" s="513" t="s">
        <v>1854</v>
      </c>
      <c r="M913" s="513" t="s">
        <v>1855</v>
      </c>
      <c r="N913" s="506" t="s">
        <v>1172</v>
      </c>
      <c r="O913" s="598"/>
    </row>
    <row r="914" spans="1:17" ht="15" customHeight="1">
      <c r="A914" s="384">
        <v>1</v>
      </c>
      <c r="B914" s="394" t="s">
        <v>1991</v>
      </c>
      <c r="C914" s="394" t="s">
        <v>1992</v>
      </c>
      <c r="D914" s="395" t="s">
        <v>1993</v>
      </c>
      <c r="E914" s="396">
        <v>20</v>
      </c>
      <c r="F914" s="396">
        <v>23</v>
      </c>
      <c r="G914" s="396">
        <v>20</v>
      </c>
      <c r="H914" s="396">
        <v>20</v>
      </c>
      <c r="I914" s="396"/>
      <c r="J914" s="384">
        <f t="shared" si="41"/>
        <v>83</v>
      </c>
      <c r="K914" s="378" t="str">
        <f t="shared" si="40"/>
        <v>Tốt</v>
      </c>
      <c r="L914" s="384" t="s">
        <v>1994</v>
      </c>
      <c r="M914" s="384" t="s">
        <v>1995</v>
      </c>
      <c r="N914" s="384" t="s">
        <v>1996</v>
      </c>
      <c r="O914" s="538"/>
    </row>
    <row r="915" spans="1:17" ht="15" customHeight="1">
      <c r="A915" s="384">
        <v>2</v>
      </c>
      <c r="B915" s="394" t="s">
        <v>1997</v>
      </c>
      <c r="C915" s="394" t="s">
        <v>1998</v>
      </c>
      <c r="D915" s="395" t="s">
        <v>1993</v>
      </c>
      <c r="E915" s="396">
        <v>20</v>
      </c>
      <c r="F915" s="396">
        <v>25</v>
      </c>
      <c r="G915" s="396">
        <v>20</v>
      </c>
      <c r="H915" s="396">
        <v>20</v>
      </c>
      <c r="I915" s="396"/>
      <c r="J915" s="384">
        <f t="shared" si="41"/>
        <v>85</v>
      </c>
      <c r="K915" s="378" t="str">
        <f t="shared" si="40"/>
        <v>Tốt</v>
      </c>
      <c r="L915" s="384" t="s">
        <v>1994</v>
      </c>
      <c r="M915" s="384" t="s">
        <v>1995</v>
      </c>
      <c r="N915" s="384" t="s">
        <v>1996</v>
      </c>
      <c r="O915" s="538"/>
    </row>
    <row r="916" spans="1:17" ht="15" customHeight="1">
      <c r="A916" s="384">
        <v>3</v>
      </c>
      <c r="B916" s="394" t="s">
        <v>1999</v>
      </c>
      <c r="C916" s="394" t="s">
        <v>2000</v>
      </c>
      <c r="D916" s="395" t="s">
        <v>1993</v>
      </c>
      <c r="E916" s="396">
        <v>20</v>
      </c>
      <c r="F916" s="396">
        <v>25</v>
      </c>
      <c r="G916" s="396">
        <v>20</v>
      </c>
      <c r="H916" s="396">
        <v>20</v>
      </c>
      <c r="I916" s="396"/>
      <c r="J916" s="384">
        <f t="shared" si="41"/>
        <v>85</v>
      </c>
      <c r="K916" s="378" t="str">
        <f t="shared" si="40"/>
        <v>Tốt</v>
      </c>
      <c r="L916" s="384" t="s">
        <v>1994</v>
      </c>
      <c r="M916" s="384" t="s">
        <v>1995</v>
      </c>
      <c r="N916" s="384" t="s">
        <v>1996</v>
      </c>
      <c r="O916" s="538"/>
    </row>
    <row r="917" spans="1:17" ht="15" customHeight="1">
      <c r="A917" s="384">
        <v>4</v>
      </c>
      <c r="B917" s="394" t="s">
        <v>2001</v>
      </c>
      <c r="C917" s="394" t="s">
        <v>1054</v>
      </c>
      <c r="D917" s="395" t="s">
        <v>1993</v>
      </c>
      <c r="E917" s="396">
        <v>20</v>
      </c>
      <c r="F917" s="396">
        <v>25</v>
      </c>
      <c r="G917" s="396">
        <v>20</v>
      </c>
      <c r="H917" s="396">
        <v>20</v>
      </c>
      <c r="I917" s="396"/>
      <c r="J917" s="384">
        <f t="shared" si="41"/>
        <v>85</v>
      </c>
      <c r="K917" s="378" t="str">
        <f t="shared" si="40"/>
        <v>Tốt</v>
      </c>
      <c r="L917" s="384" t="s">
        <v>1994</v>
      </c>
      <c r="M917" s="384" t="s">
        <v>1995</v>
      </c>
      <c r="N917" s="384" t="s">
        <v>1996</v>
      </c>
      <c r="O917" s="538"/>
    </row>
    <row r="918" spans="1:17" ht="15" customHeight="1">
      <c r="A918" s="384">
        <v>5</v>
      </c>
      <c r="B918" s="394" t="s">
        <v>2002</v>
      </c>
      <c r="C918" s="394" t="s">
        <v>2003</v>
      </c>
      <c r="D918" s="395" t="s">
        <v>1993</v>
      </c>
      <c r="E918" s="396">
        <v>20</v>
      </c>
      <c r="F918" s="396">
        <v>25</v>
      </c>
      <c r="G918" s="396">
        <v>20</v>
      </c>
      <c r="H918" s="396">
        <v>20</v>
      </c>
      <c r="I918" s="396"/>
      <c r="J918" s="384">
        <f t="shared" si="41"/>
        <v>85</v>
      </c>
      <c r="K918" s="378" t="str">
        <f t="shared" si="40"/>
        <v>Tốt</v>
      </c>
      <c r="L918" s="384" t="s">
        <v>1994</v>
      </c>
      <c r="M918" s="384" t="s">
        <v>1995</v>
      </c>
      <c r="N918" s="384" t="s">
        <v>1996</v>
      </c>
      <c r="O918" s="538"/>
    </row>
    <row r="919" spans="1:17" ht="15" customHeight="1">
      <c r="A919" s="384">
        <v>6</v>
      </c>
      <c r="B919" s="394" t="s">
        <v>2004</v>
      </c>
      <c r="C919" s="394" t="s">
        <v>2005</v>
      </c>
      <c r="D919" s="395" t="s">
        <v>1993</v>
      </c>
      <c r="E919" s="396">
        <v>20</v>
      </c>
      <c r="F919" s="396">
        <v>23</v>
      </c>
      <c r="G919" s="396">
        <v>20</v>
      </c>
      <c r="H919" s="396">
        <v>20</v>
      </c>
      <c r="I919" s="396"/>
      <c r="J919" s="384">
        <f t="shared" si="41"/>
        <v>83</v>
      </c>
      <c r="K919" s="378" t="str">
        <f t="shared" si="40"/>
        <v>Tốt</v>
      </c>
      <c r="L919" s="384" t="s">
        <v>1994</v>
      </c>
      <c r="M919" s="384" t="s">
        <v>1995</v>
      </c>
      <c r="N919" s="384" t="s">
        <v>1996</v>
      </c>
      <c r="O919" s="538"/>
    </row>
    <row r="920" spans="1:17" ht="15" customHeight="1">
      <c r="A920" s="384">
        <v>7</v>
      </c>
      <c r="B920" s="394" t="s">
        <v>2006</v>
      </c>
      <c r="C920" s="394" t="s">
        <v>2007</v>
      </c>
      <c r="D920" s="380" t="s">
        <v>1993</v>
      </c>
      <c r="E920" s="396">
        <v>20</v>
      </c>
      <c r="F920" s="396">
        <v>20</v>
      </c>
      <c r="G920" s="396">
        <v>20</v>
      </c>
      <c r="H920" s="396">
        <v>25</v>
      </c>
      <c r="I920" s="396"/>
      <c r="J920" s="384">
        <f t="shared" si="41"/>
        <v>85</v>
      </c>
      <c r="K920" s="378" t="str">
        <f t="shared" si="40"/>
        <v>Tốt</v>
      </c>
      <c r="L920" s="384" t="s">
        <v>1994</v>
      </c>
      <c r="M920" s="384" t="s">
        <v>1995</v>
      </c>
      <c r="N920" s="384" t="s">
        <v>1996</v>
      </c>
      <c r="O920" s="538"/>
    </row>
    <row r="921" spans="1:17" ht="15" customHeight="1">
      <c r="A921" s="384">
        <v>8</v>
      </c>
      <c r="B921" s="394" t="s">
        <v>2008</v>
      </c>
      <c r="C921" s="394" t="s">
        <v>2009</v>
      </c>
      <c r="D921" s="395" t="s">
        <v>1993</v>
      </c>
      <c r="E921" s="396">
        <v>20</v>
      </c>
      <c r="F921" s="396">
        <v>25</v>
      </c>
      <c r="G921" s="396">
        <v>20</v>
      </c>
      <c r="H921" s="396">
        <v>25</v>
      </c>
      <c r="I921" s="396"/>
      <c r="J921" s="384">
        <f t="shared" si="41"/>
        <v>90</v>
      </c>
      <c r="K921" s="378" t="str">
        <f t="shared" si="40"/>
        <v>Xuất sắc</v>
      </c>
      <c r="L921" s="384" t="s">
        <v>1994</v>
      </c>
      <c r="M921" s="384" t="s">
        <v>1995</v>
      </c>
      <c r="N921" s="384" t="s">
        <v>1996</v>
      </c>
      <c r="O921" s="538"/>
    </row>
    <row r="922" spans="1:17" ht="15" customHeight="1">
      <c r="A922" s="384">
        <v>9</v>
      </c>
      <c r="B922" s="394" t="s">
        <v>2010</v>
      </c>
      <c r="C922" s="394" t="s">
        <v>2011</v>
      </c>
      <c r="D922" s="380" t="s">
        <v>1993</v>
      </c>
      <c r="E922" s="420">
        <v>18</v>
      </c>
      <c r="F922" s="420">
        <v>15</v>
      </c>
      <c r="G922" s="420">
        <v>15</v>
      </c>
      <c r="H922" s="420">
        <v>15</v>
      </c>
      <c r="I922" s="396"/>
      <c r="J922" s="384">
        <f t="shared" si="41"/>
        <v>63</v>
      </c>
      <c r="K922" s="378" t="str">
        <f t="shared" si="40"/>
        <v>Trung bình</v>
      </c>
      <c r="L922" s="384" t="s">
        <v>1994</v>
      </c>
      <c r="M922" s="384" t="s">
        <v>1995</v>
      </c>
      <c r="N922" s="384" t="s">
        <v>1996</v>
      </c>
      <c r="O922" s="539" t="s">
        <v>435</v>
      </c>
      <c r="Q922" s="470" t="s">
        <v>7</v>
      </c>
    </row>
    <row r="923" spans="1:17" ht="15" customHeight="1">
      <c r="A923" s="384">
        <v>10</v>
      </c>
      <c r="B923" s="394" t="s">
        <v>2012</v>
      </c>
      <c r="C923" s="394" t="s">
        <v>2013</v>
      </c>
      <c r="D923" s="395" t="s">
        <v>1993</v>
      </c>
      <c r="E923" s="396">
        <v>20</v>
      </c>
      <c r="F923" s="396">
        <v>25</v>
      </c>
      <c r="G923" s="396">
        <v>20</v>
      </c>
      <c r="H923" s="396">
        <v>25</v>
      </c>
      <c r="I923" s="396">
        <v>10</v>
      </c>
      <c r="J923" s="384">
        <f t="shared" si="41"/>
        <v>100</v>
      </c>
      <c r="K923" s="378" t="str">
        <f t="shared" si="40"/>
        <v>Xuất sắc</v>
      </c>
      <c r="L923" s="384" t="s">
        <v>1994</v>
      </c>
      <c r="M923" s="384" t="s">
        <v>1995</v>
      </c>
      <c r="N923" s="384" t="s">
        <v>1996</v>
      </c>
      <c r="O923" s="538"/>
    </row>
    <row r="924" spans="1:17" ht="15" customHeight="1">
      <c r="A924" s="384">
        <v>11</v>
      </c>
      <c r="B924" s="394" t="s">
        <v>2014</v>
      </c>
      <c r="C924" s="394" t="s">
        <v>2015</v>
      </c>
      <c r="D924" s="395" t="s">
        <v>1993</v>
      </c>
      <c r="E924" s="396">
        <v>20</v>
      </c>
      <c r="F924" s="396">
        <v>18</v>
      </c>
      <c r="G924" s="396">
        <v>20</v>
      </c>
      <c r="H924" s="396">
        <v>25</v>
      </c>
      <c r="I924" s="396">
        <v>10</v>
      </c>
      <c r="J924" s="384">
        <f t="shared" si="41"/>
        <v>93</v>
      </c>
      <c r="K924" s="378" t="str">
        <f t="shared" si="40"/>
        <v>Xuất sắc</v>
      </c>
      <c r="L924" s="384" t="s">
        <v>1994</v>
      </c>
      <c r="M924" s="384" t="s">
        <v>1995</v>
      </c>
      <c r="N924" s="384" t="s">
        <v>1996</v>
      </c>
      <c r="O924" s="538"/>
    </row>
    <row r="925" spans="1:17" ht="15" customHeight="1">
      <c r="A925" s="384">
        <v>12</v>
      </c>
      <c r="B925" s="394" t="s">
        <v>2016</v>
      </c>
      <c r="C925" s="394" t="s">
        <v>2017</v>
      </c>
      <c r="D925" s="395" t="s">
        <v>1993</v>
      </c>
      <c r="E925" s="396">
        <v>20</v>
      </c>
      <c r="F925" s="396">
        <v>25</v>
      </c>
      <c r="G925" s="396">
        <v>20</v>
      </c>
      <c r="H925" s="396">
        <v>25</v>
      </c>
      <c r="I925" s="396">
        <v>5</v>
      </c>
      <c r="J925" s="384">
        <f t="shared" si="41"/>
        <v>95</v>
      </c>
      <c r="K925" s="378" t="str">
        <f t="shared" si="40"/>
        <v>Xuất sắc</v>
      </c>
      <c r="L925" s="384" t="s">
        <v>1994</v>
      </c>
      <c r="M925" s="384" t="s">
        <v>1995</v>
      </c>
      <c r="N925" s="384" t="s">
        <v>1996</v>
      </c>
      <c r="O925" s="538"/>
    </row>
    <row r="926" spans="1:17" ht="15" customHeight="1">
      <c r="A926" s="384">
        <v>13</v>
      </c>
      <c r="B926" s="394" t="s">
        <v>2018</v>
      </c>
      <c r="C926" s="394" t="s">
        <v>2019</v>
      </c>
      <c r="D926" s="395" t="s">
        <v>1993</v>
      </c>
      <c r="E926" s="396">
        <v>20</v>
      </c>
      <c r="F926" s="396">
        <v>20</v>
      </c>
      <c r="G926" s="396">
        <v>20</v>
      </c>
      <c r="H926" s="396">
        <v>20</v>
      </c>
      <c r="I926" s="396"/>
      <c r="J926" s="384">
        <f t="shared" si="41"/>
        <v>80</v>
      </c>
      <c r="K926" s="378" t="str">
        <f t="shared" si="40"/>
        <v>Tốt</v>
      </c>
      <c r="L926" s="384" t="s">
        <v>1994</v>
      </c>
      <c r="M926" s="384" t="s">
        <v>1995</v>
      </c>
      <c r="N926" s="384" t="s">
        <v>1996</v>
      </c>
      <c r="O926" s="538"/>
    </row>
    <row r="927" spans="1:17" ht="15" customHeight="1">
      <c r="A927" s="384">
        <v>14</v>
      </c>
      <c r="B927" s="394" t="s">
        <v>2020</v>
      </c>
      <c r="C927" s="394" t="s">
        <v>2021</v>
      </c>
      <c r="D927" s="395" t="s">
        <v>1993</v>
      </c>
      <c r="E927" s="396">
        <v>15</v>
      </c>
      <c r="F927" s="396">
        <v>20</v>
      </c>
      <c r="G927" s="396">
        <v>20</v>
      </c>
      <c r="H927" s="396">
        <v>20</v>
      </c>
      <c r="I927" s="396"/>
      <c r="J927" s="384">
        <f t="shared" si="41"/>
        <v>75</v>
      </c>
      <c r="K927" s="378" t="str">
        <f t="shared" si="40"/>
        <v>Khá</v>
      </c>
      <c r="L927" s="384" t="s">
        <v>1994</v>
      </c>
      <c r="M927" s="384" t="s">
        <v>1995</v>
      </c>
      <c r="N927" s="384" t="s">
        <v>1996</v>
      </c>
      <c r="O927" s="538"/>
    </row>
    <row r="928" spans="1:17" ht="15" customHeight="1">
      <c r="A928" s="384">
        <v>15</v>
      </c>
      <c r="B928" s="394" t="s">
        <v>2022</v>
      </c>
      <c r="C928" s="394" t="s">
        <v>2023</v>
      </c>
      <c r="D928" s="395" t="s">
        <v>1993</v>
      </c>
      <c r="E928" s="396">
        <v>20</v>
      </c>
      <c r="F928" s="396">
        <v>25</v>
      </c>
      <c r="G928" s="396">
        <v>20</v>
      </c>
      <c r="H928" s="396">
        <v>25</v>
      </c>
      <c r="I928" s="396"/>
      <c r="J928" s="384">
        <f t="shared" si="41"/>
        <v>90</v>
      </c>
      <c r="K928" s="378" t="str">
        <f t="shared" si="40"/>
        <v>Xuất sắc</v>
      </c>
      <c r="L928" s="384" t="s">
        <v>1994</v>
      </c>
      <c r="M928" s="384" t="s">
        <v>1995</v>
      </c>
      <c r="N928" s="384" t="s">
        <v>1996</v>
      </c>
      <c r="O928" s="538"/>
    </row>
    <row r="929" spans="1:17" ht="15" customHeight="1">
      <c r="A929" s="384">
        <v>16</v>
      </c>
      <c r="B929" s="394" t="s">
        <v>2024</v>
      </c>
      <c r="C929" s="394" t="s">
        <v>2025</v>
      </c>
      <c r="D929" s="395" t="s">
        <v>1993</v>
      </c>
      <c r="E929" s="396">
        <v>20</v>
      </c>
      <c r="F929" s="396">
        <v>25</v>
      </c>
      <c r="G929" s="396">
        <v>20</v>
      </c>
      <c r="H929" s="396">
        <v>25</v>
      </c>
      <c r="I929" s="396"/>
      <c r="J929" s="384">
        <f t="shared" si="41"/>
        <v>90</v>
      </c>
      <c r="K929" s="378" t="str">
        <f t="shared" si="40"/>
        <v>Xuất sắc</v>
      </c>
      <c r="L929" s="384" t="s">
        <v>1994</v>
      </c>
      <c r="M929" s="384" t="s">
        <v>1995</v>
      </c>
      <c r="N929" s="384" t="s">
        <v>1996</v>
      </c>
      <c r="O929" s="538"/>
    </row>
    <row r="930" spans="1:17" ht="15" customHeight="1">
      <c r="A930" s="384">
        <v>17</v>
      </c>
      <c r="B930" s="394" t="s">
        <v>2026</v>
      </c>
      <c r="C930" s="394" t="s">
        <v>2027</v>
      </c>
      <c r="D930" s="380" t="s">
        <v>1993</v>
      </c>
      <c r="E930" s="396">
        <v>20</v>
      </c>
      <c r="F930" s="396">
        <v>25</v>
      </c>
      <c r="G930" s="396">
        <v>20</v>
      </c>
      <c r="H930" s="396">
        <v>20</v>
      </c>
      <c r="I930" s="396"/>
      <c r="J930" s="384">
        <f t="shared" si="41"/>
        <v>85</v>
      </c>
      <c r="K930" s="378" t="str">
        <f t="shared" si="40"/>
        <v>Tốt</v>
      </c>
      <c r="L930" s="384" t="s">
        <v>1994</v>
      </c>
      <c r="M930" s="384" t="s">
        <v>1995</v>
      </c>
      <c r="N930" s="384" t="s">
        <v>1996</v>
      </c>
      <c r="O930" s="538"/>
    </row>
    <row r="931" spans="1:17" ht="15" customHeight="1">
      <c r="A931" s="384">
        <v>18</v>
      </c>
      <c r="B931" s="394" t="s">
        <v>2028</v>
      </c>
      <c r="C931" s="394" t="s">
        <v>2029</v>
      </c>
      <c r="D931" s="395" t="s">
        <v>1993</v>
      </c>
      <c r="E931" s="396">
        <v>20</v>
      </c>
      <c r="F931" s="396">
        <v>25</v>
      </c>
      <c r="G931" s="396">
        <v>20</v>
      </c>
      <c r="H931" s="396">
        <v>25</v>
      </c>
      <c r="I931" s="396"/>
      <c r="J931" s="384">
        <f t="shared" si="41"/>
        <v>90</v>
      </c>
      <c r="K931" s="378" t="str">
        <f t="shared" si="40"/>
        <v>Xuất sắc</v>
      </c>
      <c r="L931" s="384" t="s">
        <v>1994</v>
      </c>
      <c r="M931" s="384" t="s">
        <v>1995</v>
      </c>
      <c r="N931" s="384" t="s">
        <v>1996</v>
      </c>
      <c r="O931" s="538"/>
    </row>
    <row r="932" spans="1:17" ht="15" customHeight="1">
      <c r="A932" s="384">
        <v>19</v>
      </c>
      <c r="B932" s="394" t="s">
        <v>2030</v>
      </c>
      <c r="C932" s="394" t="s">
        <v>2031</v>
      </c>
      <c r="D932" s="380" t="s">
        <v>1993</v>
      </c>
      <c r="E932" s="396">
        <v>18</v>
      </c>
      <c r="F932" s="396">
        <v>25</v>
      </c>
      <c r="G932" s="396">
        <v>20</v>
      </c>
      <c r="H932" s="396">
        <v>25</v>
      </c>
      <c r="I932" s="396"/>
      <c r="J932" s="384">
        <f t="shared" si="41"/>
        <v>88</v>
      </c>
      <c r="K932" s="378" t="str">
        <f t="shared" si="40"/>
        <v>Tốt</v>
      </c>
      <c r="L932" s="384" t="s">
        <v>1994</v>
      </c>
      <c r="M932" s="384" t="s">
        <v>1995</v>
      </c>
      <c r="N932" s="384" t="s">
        <v>1996</v>
      </c>
      <c r="O932" s="538"/>
    </row>
    <row r="933" spans="1:17" ht="15" customHeight="1">
      <c r="A933" s="384">
        <v>20</v>
      </c>
      <c r="B933" s="394" t="s">
        <v>2032</v>
      </c>
      <c r="C933" s="394" t="s">
        <v>2033</v>
      </c>
      <c r="D933" s="380" t="s">
        <v>1993</v>
      </c>
      <c r="E933" s="396">
        <v>18</v>
      </c>
      <c r="F933" s="396">
        <v>15</v>
      </c>
      <c r="G933" s="396">
        <v>20</v>
      </c>
      <c r="H933" s="396">
        <v>25</v>
      </c>
      <c r="I933" s="396"/>
      <c r="J933" s="384">
        <f t="shared" si="41"/>
        <v>78</v>
      </c>
      <c r="K933" s="378" t="str">
        <f t="shared" si="40"/>
        <v>Khá</v>
      </c>
      <c r="L933" s="384" t="s">
        <v>1994</v>
      </c>
      <c r="M933" s="384" t="s">
        <v>1995</v>
      </c>
      <c r="N933" s="384" t="s">
        <v>1996</v>
      </c>
      <c r="O933" s="538" t="s">
        <v>267</v>
      </c>
      <c r="Q933" s="459" t="s">
        <v>7</v>
      </c>
    </row>
    <row r="934" spans="1:17" ht="15" customHeight="1">
      <c r="A934" s="384">
        <v>21</v>
      </c>
      <c r="B934" s="397" t="s">
        <v>2034</v>
      </c>
      <c r="C934" s="398" t="s">
        <v>2035</v>
      </c>
      <c r="D934" s="399" t="s">
        <v>2036</v>
      </c>
      <c r="E934" s="396">
        <v>20</v>
      </c>
      <c r="F934" s="396">
        <v>23</v>
      </c>
      <c r="G934" s="396">
        <v>20</v>
      </c>
      <c r="H934" s="396">
        <v>20</v>
      </c>
      <c r="I934" s="396"/>
      <c r="J934" s="384">
        <f t="shared" si="41"/>
        <v>83</v>
      </c>
      <c r="K934" s="378" t="str">
        <f t="shared" si="40"/>
        <v>Tốt</v>
      </c>
      <c r="L934" s="384" t="s">
        <v>1994</v>
      </c>
      <c r="M934" s="384" t="s">
        <v>1995</v>
      </c>
      <c r="N934" s="384" t="s">
        <v>1996</v>
      </c>
      <c r="O934" s="538"/>
    </row>
    <row r="935" spans="1:17" ht="15" customHeight="1">
      <c r="A935" s="384">
        <v>22</v>
      </c>
      <c r="B935" s="397" t="s">
        <v>2037</v>
      </c>
      <c r="C935" s="398" t="s">
        <v>2038</v>
      </c>
      <c r="D935" s="399" t="s">
        <v>2036</v>
      </c>
      <c r="E935" s="396">
        <v>20</v>
      </c>
      <c r="F935" s="396">
        <v>25</v>
      </c>
      <c r="G935" s="396">
        <v>20</v>
      </c>
      <c r="H935" s="396">
        <v>20</v>
      </c>
      <c r="I935" s="396"/>
      <c r="J935" s="384">
        <f t="shared" si="41"/>
        <v>85</v>
      </c>
      <c r="K935" s="378" t="str">
        <f t="shared" si="40"/>
        <v>Tốt</v>
      </c>
      <c r="L935" s="384" t="s">
        <v>1994</v>
      </c>
      <c r="M935" s="384" t="s">
        <v>1995</v>
      </c>
      <c r="N935" s="384" t="s">
        <v>1996</v>
      </c>
      <c r="O935" s="538"/>
    </row>
    <row r="936" spans="1:17" ht="15" customHeight="1">
      <c r="A936" s="384">
        <v>23</v>
      </c>
      <c r="B936" s="397" t="s">
        <v>2039</v>
      </c>
      <c r="C936" s="398" t="s">
        <v>2040</v>
      </c>
      <c r="D936" s="399" t="s">
        <v>2036</v>
      </c>
      <c r="E936" s="396">
        <v>18</v>
      </c>
      <c r="F936" s="396">
        <v>25</v>
      </c>
      <c r="G936" s="396">
        <v>20</v>
      </c>
      <c r="H936" s="396">
        <v>20</v>
      </c>
      <c r="I936" s="396"/>
      <c r="J936" s="384">
        <f t="shared" si="41"/>
        <v>83</v>
      </c>
      <c r="K936" s="378" t="str">
        <f t="shared" si="40"/>
        <v>Tốt</v>
      </c>
      <c r="L936" s="384" t="s">
        <v>1994</v>
      </c>
      <c r="M936" s="384" t="s">
        <v>1995</v>
      </c>
      <c r="N936" s="384" t="s">
        <v>1996</v>
      </c>
      <c r="O936" s="538"/>
    </row>
    <row r="937" spans="1:17" ht="15" customHeight="1">
      <c r="A937" s="384">
        <v>24</v>
      </c>
      <c r="B937" s="397" t="s">
        <v>2041</v>
      </c>
      <c r="C937" s="398" t="s">
        <v>2042</v>
      </c>
      <c r="D937" s="399" t="s">
        <v>2036</v>
      </c>
      <c r="E937" s="396">
        <v>18</v>
      </c>
      <c r="F937" s="396">
        <v>25</v>
      </c>
      <c r="G937" s="396">
        <v>20</v>
      </c>
      <c r="H937" s="396">
        <v>25</v>
      </c>
      <c r="I937" s="396"/>
      <c r="J937" s="384">
        <f t="shared" si="41"/>
        <v>88</v>
      </c>
      <c r="K937" s="378" t="str">
        <f t="shared" si="40"/>
        <v>Tốt</v>
      </c>
      <c r="L937" s="384" t="s">
        <v>1994</v>
      </c>
      <c r="M937" s="384" t="s">
        <v>1995</v>
      </c>
      <c r="N937" s="384" t="s">
        <v>1996</v>
      </c>
      <c r="O937" s="538"/>
    </row>
    <row r="938" spans="1:17" ht="15" customHeight="1">
      <c r="A938" s="384">
        <v>25</v>
      </c>
      <c r="B938" s="397" t="s">
        <v>2043</v>
      </c>
      <c r="C938" s="398" t="s">
        <v>2044</v>
      </c>
      <c r="D938" s="399" t="s">
        <v>2036</v>
      </c>
      <c r="E938" s="396">
        <v>20</v>
      </c>
      <c r="F938" s="396">
        <v>18</v>
      </c>
      <c r="G938" s="396">
        <v>20</v>
      </c>
      <c r="H938" s="396">
        <v>20</v>
      </c>
      <c r="I938" s="396"/>
      <c r="J938" s="384">
        <f t="shared" si="41"/>
        <v>78</v>
      </c>
      <c r="K938" s="378" t="str">
        <f t="shared" si="40"/>
        <v>Khá</v>
      </c>
      <c r="L938" s="384" t="s">
        <v>1994</v>
      </c>
      <c r="M938" s="384" t="s">
        <v>1995</v>
      </c>
      <c r="N938" s="384" t="s">
        <v>1996</v>
      </c>
      <c r="O938" s="538" t="s">
        <v>267</v>
      </c>
      <c r="Q938" s="459" t="s">
        <v>7</v>
      </c>
    </row>
    <row r="939" spans="1:17" ht="15" customHeight="1">
      <c r="A939" s="384">
        <v>26</v>
      </c>
      <c r="B939" s="397" t="s">
        <v>2045</v>
      </c>
      <c r="C939" s="398" t="s">
        <v>2046</v>
      </c>
      <c r="D939" s="399" t="s">
        <v>2036</v>
      </c>
      <c r="E939" s="396">
        <v>20</v>
      </c>
      <c r="F939" s="396">
        <v>23</v>
      </c>
      <c r="G939" s="396">
        <v>20</v>
      </c>
      <c r="H939" s="396">
        <v>25</v>
      </c>
      <c r="I939" s="396">
        <v>10</v>
      </c>
      <c r="J939" s="384">
        <f t="shared" si="41"/>
        <v>98</v>
      </c>
      <c r="K939" s="378" t="str">
        <f t="shared" si="40"/>
        <v>Xuất sắc</v>
      </c>
      <c r="L939" s="384" t="s">
        <v>1994</v>
      </c>
      <c r="M939" s="384" t="s">
        <v>1995</v>
      </c>
      <c r="N939" s="384" t="s">
        <v>1996</v>
      </c>
      <c r="O939" s="538"/>
    </row>
    <row r="940" spans="1:17" ht="15" customHeight="1">
      <c r="A940" s="384">
        <v>27</v>
      </c>
      <c r="B940" s="397" t="s">
        <v>2047</v>
      </c>
      <c r="C940" s="398" t="s">
        <v>2048</v>
      </c>
      <c r="D940" s="399" t="s">
        <v>2036</v>
      </c>
      <c r="E940" s="396">
        <v>15</v>
      </c>
      <c r="F940" s="396">
        <v>18</v>
      </c>
      <c r="G940" s="400">
        <v>20</v>
      </c>
      <c r="H940" s="396">
        <v>20</v>
      </c>
      <c r="I940" s="396"/>
      <c r="J940" s="384">
        <f t="shared" si="41"/>
        <v>73</v>
      </c>
      <c r="K940" s="378" t="str">
        <f t="shared" si="40"/>
        <v>Khá</v>
      </c>
      <c r="L940" s="384" t="s">
        <v>1994</v>
      </c>
      <c r="M940" s="384" t="s">
        <v>1995</v>
      </c>
      <c r="N940" s="384" t="s">
        <v>1996</v>
      </c>
      <c r="O940" s="538"/>
    </row>
    <row r="941" spans="1:17" ht="15" customHeight="1">
      <c r="A941" s="384">
        <v>28</v>
      </c>
      <c r="B941" s="397" t="s">
        <v>2049</v>
      </c>
      <c r="C941" s="398" t="s">
        <v>2050</v>
      </c>
      <c r="D941" s="399" t="s">
        <v>2036</v>
      </c>
      <c r="E941" s="396">
        <v>20</v>
      </c>
      <c r="F941" s="396">
        <v>25</v>
      </c>
      <c r="G941" s="396">
        <v>20</v>
      </c>
      <c r="H941" s="396">
        <v>20</v>
      </c>
      <c r="I941" s="396"/>
      <c r="J941" s="384">
        <f t="shared" si="41"/>
        <v>85</v>
      </c>
      <c r="K941" s="378" t="str">
        <f t="shared" si="40"/>
        <v>Tốt</v>
      </c>
      <c r="L941" s="384" t="s">
        <v>1994</v>
      </c>
      <c r="M941" s="384" t="s">
        <v>1995</v>
      </c>
      <c r="N941" s="384" t="s">
        <v>1996</v>
      </c>
      <c r="O941" s="538"/>
    </row>
    <row r="942" spans="1:17" ht="15" customHeight="1">
      <c r="A942" s="384">
        <v>29</v>
      </c>
      <c r="B942" s="397" t="s">
        <v>2051</v>
      </c>
      <c r="C942" s="398" t="s">
        <v>2052</v>
      </c>
      <c r="D942" s="399" t="s">
        <v>2036</v>
      </c>
      <c r="E942" s="396">
        <v>20</v>
      </c>
      <c r="F942" s="396">
        <v>25</v>
      </c>
      <c r="G942" s="396">
        <v>20</v>
      </c>
      <c r="H942" s="396">
        <v>25</v>
      </c>
      <c r="I942" s="396">
        <v>10</v>
      </c>
      <c r="J942" s="384">
        <f t="shared" si="41"/>
        <v>100</v>
      </c>
      <c r="K942" s="378" t="str">
        <f t="shared" si="40"/>
        <v>Xuất sắc</v>
      </c>
      <c r="L942" s="384" t="s">
        <v>1994</v>
      </c>
      <c r="M942" s="384" t="s">
        <v>1995</v>
      </c>
      <c r="N942" s="384" t="s">
        <v>1996</v>
      </c>
      <c r="O942" s="538"/>
    </row>
    <row r="943" spans="1:17" ht="15" customHeight="1">
      <c r="A943" s="384">
        <v>30</v>
      </c>
      <c r="B943" s="397" t="s">
        <v>2053</v>
      </c>
      <c r="C943" s="398" t="s">
        <v>2054</v>
      </c>
      <c r="D943" s="399" t="s">
        <v>2036</v>
      </c>
      <c r="E943" s="396">
        <v>20</v>
      </c>
      <c r="F943" s="396">
        <v>20</v>
      </c>
      <c r="G943" s="396">
        <v>20</v>
      </c>
      <c r="H943" s="396">
        <v>20</v>
      </c>
      <c r="I943" s="396"/>
      <c r="J943" s="384">
        <f t="shared" si="41"/>
        <v>80</v>
      </c>
      <c r="K943" s="378" t="str">
        <f t="shared" si="40"/>
        <v>Tốt</v>
      </c>
      <c r="L943" s="384" t="s">
        <v>1994</v>
      </c>
      <c r="M943" s="384" t="s">
        <v>1995</v>
      </c>
      <c r="N943" s="384" t="s">
        <v>1996</v>
      </c>
      <c r="O943" s="538"/>
    </row>
    <row r="944" spans="1:17" ht="15" customHeight="1">
      <c r="A944" s="384">
        <v>31</v>
      </c>
      <c r="B944" s="397" t="s">
        <v>2055</v>
      </c>
      <c r="C944" s="398" t="s">
        <v>2056</v>
      </c>
      <c r="D944" s="399" t="s">
        <v>2036</v>
      </c>
      <c r="E944" s="396">
        <v>20</v>
      </c>
      <c r="F944" s="396">
        <v>25</v>
      </c>
      <c r="G944" s="396">
        <v>20</v>
      </c>
      <c r="H944" s="396">
        <v>25</v>
      </c>
      <c r="I944" s="396"/>
      <c r="J944" s="384">
        <f t="shared" si="41"/>
        <v>90</v>
      </c>
      <c r="K944" s="378" t="str">
        <f t="shared" si="40"/>
        <v>Xuất sắc</v>
      </c>
      <c r="L944" s="384" t="s">
        <v>1994</v>
      </c>
      <c r="M944" s="384" t="s">
        <v>1995</v>
      </c>
      <c r="N944" s="384" t="s">
        <v>1996</v>
      </c>
      <c r="O944" s="538"/>
    </row>
    <row r="945" spans="1:17" ht="15" customHeight="1">
      <c r="A945" s="384">
        <v>32</v>
      </c>
      <c r="B945" s="397" t="s">
        <v>2057</v>
      </c>
      <c r="C945" s="398" t="s">
        <v>2058</v>
      </c>
      <c r="D945" s="384" t="s">
        <v>2036</v>
      </c>
      <c r="E945" s="396">
        <v>20</v>
      </c>
      <c r="F945" s="396">
        <v>18</v>
      </c>
      <c r="G945" s="396">
        <v>20</v>
      </c>
      <c r="H945" s="396">
        <v>20</v>
      </c>
      <c r="I945" s="396"/>
      <c r="J945" s="384">
        <f t="shared" si="41"/>
        <v>78</v>
      </c>
      <c r="K945" s="378" t="str">
        <f t="shared" si="40"/>
        <v>Khá</v>
      </c>
      <c r="L945" s="384" t="s">
        <v>1994</v>
      </c>
      <c r="M945" s="384" t="s">
        <v>1995</v>
      </c>
      <c r="N945" s="384" t="s">
        <v>1996</v>
      </c>
      <c r="O945" s="538" t="s">
        <v>267</v>
      </c>
      <c r="Q945" s="459" t="s">
        <v>7</v>
      </c>
    </row>
    <row r="946" spans="1:17" ht="15" customHeight="1">
      <c r="A946" s="384">
        <v>33</v>
      </c>
      <c r="B946" s="394" t="s">
        <v>2059</v>
      </c>
      <c r="C946" s="401" t="s">
        <v>2060</v>
      </c>
      <c r="D946" s="384" t="s">
        <v>2036</v>
      </c>
      <c r="E946" s="396">
        <v>15</v>
      </c>
      <c r="F946" s="396">
        <v>15</v>
      </c>
      <c r="G946" s="396">
        <v>20</v>
      </c>
      <c r="H946" s="396">
        <v>20</v>
      </c>
      <c r="I946" s="396"/>
      <c r="J946" s="384">
        <f t="shared" si="41"/>
        <v>70</v>
      </c>
      <c r="K946" s="378" t="str">
        <f t="shared" si="40"/>
        <v>Khá</v>
      </c>
      <c r="L946" s="384" t="s">
        <v>1994</v>
      </c>
      <c r="M946" s="384" t="s">
        <v>1995</v>
      </c>
      <c r="N946" s="384" t="s">
        <v>1996</v>
      </c>
      <c r="O946" s="538"/>
    </row>
    <row r="947" spans="1:17" ht="15" customHeight="1">
      <c r="A947" s="384">
        <v>34</v>
      </c>
      <c r="B947" s="394" t="s">
        <v>2061</v>
      </c>
      <c r="C947" s="401" t="s">
        <v>2062</v>
      </c>
      <c r="D947" s="384" t="s">
        <v>2036</v>
      </c>
      <c r="E947" s="396">
        <v>20</v>
      </c>
      <c r="F947" s="396">
        <v>25</v>
      </c>
      <c r="G947" s="396">
        <v>20</v>
      </c>
      <c r="H947" s="396">
        <v>25</v>
      </c>
      <c r="I947" s="396"/>
      <c r="J947" s="384">
        <f t="shared" si="41"/>
        <v>90</v>
      </c>
      <c r="K947" s="378" t="str">
        <f t="shared" si="40"/>
        <v>Xuất sắc</v>
      </c>
      <c r="L947" s="384" t="s">
        <v>1994</v>
      </c>
      <c r="M947" s="384" t="s">
        <v>1995</v>
      </c>
      <c r="N947" s="384" t="s">
        <v>1996</v>
      </c>
      <c r="O947" s="538"/>
    </row>
    <row r="948" spans="1:17" ht="15" customHeight="1">
      <c r="A948" s="384">
        <v>35</v>
      </c>
      <c r="B948" s="394" t="s">
        <v>2063</v>
      </c>
      <c r="C948" s="401" t="s">
        <v>2064</v>
      </c>
      <c r="D948" s="384" t="s">
        <v>2036</v>
      </c>
      <c r="E948" s="396">
        <v>20</v>
      </c>
      <c r="F948" s="396">
        <v>25</v>
      </c>
      <c r="G948" s="396">
        <v>20</v>
      </c>
      <c r="H948" s="396">
        <v>25</v>
      </c>
      <c r="I948" s="396"/>
      <c r="J948" s="384">
        <f t="shared" si="41"/>
        <v>90</v>
      </c>
      <c r="K948" s="378" t="str">
        <f t="shared" si="40"/>
        <v>Xuất sắc</v>
      </c>
      <c r="L948" s="384" t="s">
        <v>1994</v>
      </c>
      <c r="M948" s="384" t="s">
        <v>1995</v>
      </c>
      <c r="N948" s="384" t="s">
        <v>1996</v>
      </c>
      <c r="O948" s="538"/>
    </row>
    <row r="949" spans="1:17" ht="15" customHeight="1">
      <c r="A949" s="384">
        <v>36</v>
      </c>
      <c r="B949" s="394" t="s">
        <v>2065</v>
      </c>
      <c r="C949" s="401" t="s">
        <v>2066</v>
      </c>
      <c r="D949" s="384" t="s">
        <v>2036</v>
      </c>
      <c r="E949" s="396">
        <v>20</v>
      </c>
      <c r="F949" s="396">
        <v>25</v>
      </c>
      <c r="G949" s="396">
        <v>20</v>
      </c>
      <c r="H949" s="396">
        <v>25</v>
      </c>
      <c r="I949" s="396"/>
      <c r="J949" s="384">
        <f t="shared" si="41"/>
        <v>90</v>
      </c>
      <c r="K949" s="378" t="str">
        <f t="shared" si="40"/>
        <v>Xuất sắc</v>
      </c>
      <c r="L949" s="384" t="s">
        <v>1994</v>
      </c>
      <c r="M949" s="384" t="s">
        <v>1995</v>
      </c>
      <c r="N949" s="384" t="s">
        <v>1996</v>
      </c>
      <c r="O949" s="538"/>
    </row>
    <row r="950" spans="1:17" ht="15" customHeight="1">
      <c r="A950" s="384">
        <v>37</v>
      </c>
      <c r="B950" s="394" t="s">
        <v>2067</v>
      </c>
      <c r="C950" s="401" t="s">
        <v>2068</v>
      </c>
      <c r="D950" s="384" t="s">
        <v>2036</v>
      </c>
      <c r="E950" s="396">
        <v>20</v>
      </c>
      <c r="F950" s="396">
        <v>21</v>
      </c>
      <c r="G950" s="396">
        <v>20</v>
      </c>
      <c r="H950" s="396">
        <v>25</v>
      </c>
      <c r="I950" s="396">
        <v>5</v>
      </c>
      <c r="J950" s="384">
        <f t="shared" si="41"/>
        <v>91</v>
      </c>
      <c r="K950" s="378" t="str">
        <f t="shared" si="40"/>
        <v>Xuất sắc</v>
      </c>
      <c r="L950" s="384" t="s">
        <v>1994</v>
      </c>
      <c r="M950" s="384" t="s">
        <v>1995</v>
      </c>
      <c r="N950" s="384" t="s">
        <v>1996</v>
      </c>
      <c r="O950" s="538"/>
    </row>
    <row r="951" spans="1:17" ht="15" customHeight="1">
      <c r="A951" s="384">
        <v>38</v>
      </c>
      <c r="B951" s="394" t="s">
        <v>2069</v>
      </c>
      <c r="C951" s="401" t="s">
        <v>2070</v>
      </c>
      <c r="D951" s="384" t="s">
        <v>2036</v>
      </c>
      <c r="E951" s="396">
        <v>20</v>
      </c>
      <c r="F951" s="396">
        <v>25</v>
      </c>
      <c r="G951" s="396">
        <v>20</v>
      </c>
      <c r="H951" s="396">
        <v>25</v>
      </c>
      <c r="I951" s="396"/>
      <c r="J951" s="384">
        <f t="shared" si="41"/>
        <v>90</v>
      </c>
      <c r="K951" s="378" t="str">
        <f t="shared" si="40"/>
        <v>Xuất sắc</v>
      </c>
      <c r="L951" s="384" t="s">
        <v>1994</v>
      </c>
      <c r="M951" s="384" t="s">
        <v>1995</v>
      </c>
      <c r="N951" s="384" t="s">
        <v>1996</v>
      </c>
      <c r="O951" s="538"/>
    </row>
    <row r="952" spans="1:17" ht="15" customHeight="1">
      <c r="A952" s="384">
        <v>39</v>
      </c>
      <c r="B952" s="394" t="s">
        <v>2071</v>
      </c>
      <c r="C952" s="402" t="s">
        <v>2072</v>
      </c>
      <c r="D952" s="399" t="s">
        <v>2073</v>
      </c>
      <c r="E952" s="396">
        <v>18</v>
      </c>
      <c r="F952" s="396">
        <v>20</v>
      </c>
      <c r="G952" s="396">
        <v>20</v>
      </c>
      <c r="H952" s="396">
        <v>20</v>
      </c>
      <c r="I952" s="396"/>
      <c r="J952" s="384">
        <f t="shared" si="41"/>
        <v>78</v>
      </c>
      <c r="K952" s="378" t="str">
        <f t="shared" si="40"/>
        <v>Khá</v>
      </c>
      <c r="L952" s="384" t="s">
        <v>1994</v>
      </c>
      <c r="M952" s="384" t="s">
        <v>1995</v>
      </c>
      <c r="N952" s="384" t="s">
        <v>1996</v>
      </c>
      <c r="O952" s="538"/>
    </row>
    <row r="953" spans="1:17" ht="15" customHeight="1">
      <c r="A953" s="384">
        <v>40</v>
      </c>
      <c r="B953" s="394" t="s">
        <v>2074</v>
      </c>
      <c r="C953" s="403" t="s">
        <v>2075</v>
      </c>
      <c r="D953" s="384" t="s">
        <v>2076</v>
      </c>
      <c r="E953" s="396">
        <v>20</v>
      </c>
      <c r="F953" s="396">
        <v>25</v>
      </c>
      <c r="G953" s="396">
        <v>20</v>
      </c>
      <c r="H953" s="396">
        <v>25</v>
      </c>
      <c r="I953" s="396">
        <v>5</v>
      </c>
      <c r="J953" s="384">
        <f t="shared" si="41"/>
        <v>95</v>
      </c>
      <c r="K953" s="378" t="str">
        <f t="shared" si="40"/>
        <v>Xuất sắc</v>
      </c>
      <c r="L953" s="384" t="s">
        <v>1994</v>
      </c>
      <c r="M953" s="384" t="s">
        <v>1995</v>
      </c>
      <c r="N953" s="384" t="s">
        <v>1996</v>
      </c>
      <c r="O953" s="538"/>
    </row>
    <row r="954" spans="1:17" ht="15" customHeight="1">
      <c r="A954" s="384">
        <v>41</v>
      </c>
      <c r="B954" s="394" t="s">
        <v>2077</v>
      </c>
      <c r="C954" s="403" t="s">
        <v>2078</v>
      </c>
      <c r="D954" s="384" t="s">
        <v>2076</v>
      </c>
      <c r="E954" s="396">
        <v>18</v>
      </c>
      <c r="F954" s="396">
        <v>20</v>
      </c>
      <c r="G954" s="396">
        <v>20</v>
      </c>
      <c r="H954" s="396">
        <v>22</v>
      </c>
      <c r="I954" s="396"/>
      <c r="J954" s="384">
        <f t="shared" si="41"/>
        <v>80</v>
      </c>
      <c r="K954" s="378" t="str">
        <f t="shared" si="40"/>
        <v>Tốt</v>
      </c>
      <c r="L954" s="384" t="s">
        <v>1994</v>
      </c>
      <c r="M954" s="384" t="s">
        <v>1995</v>
      </c>
      <c r="N954" s="384" t="s">
        <v>1996</v>
      </c>
      <c r="O954" s="538"/>
    </row>
    <row r="955" spans="1:17" ht="15" customHeight="1">
      <c r="A955" s="384">
        <v>42</v>
      </c>
      <c r="B955" s="394" t="s">
        <v>2079</v>
      </c>
      <c r="C955" s="403" t="s">
        <v>2080</v>
      </c>
      <c r="D955" s="384" t="s">
        <v>2076</v>
      </c>
      <c r="E955" s="396">
        <v>20</v>
      </c>
      <c r="F955" s="396">
        <v>25</v>
      </c>
      <c r="G955" s="396">
        <v>20</v>
      </c>
      <c r="H955" s="396">
        <v>25</v>
      </c>
      <c r="I955" s="396">
        <v>5</v>
      </c>
      <c r="J955" s="384">
        <f t="shared" si="41"/>
        <v>95</v>
      </c>
      <c r="K955" s="378" t="str">
        <f t="shared" si="40"/>
        <v>Xuất sắc</v>
      </c>
      <c r="L955" s="384" t="s">
        <v>1994</v>
      </c>
      <c r="M955" s="384" t="s">
        <v>1995</v>
      </c>
      <c r="N955" s="384" t="s">
        <v>1996</v>
      </c>
      <c r="O955" s="538"/>
    </row>
    <row r="956" spans="1:17" ht="15" customHeight="1">
      <c r="A956" s="384">
        <v>43</v>
      </c>
      <c r="B956" s="394" t="s">
        <v>2081</v>
      </c>
      <c r="C956" s="403" t="s">
        <v>2082</v>
      </c>
      <c r="D956" s="384" t="s">
        <v>2076</v>
      </c>
      <c r="E956" s="396">
        <v>20</v>
      </c>
      <c r="F956" s="396">
        <v>25</v>
      </c>
      <c r="G956" s="396">
        <v>20</v>
      </c>
      <c r="H956" s="396">
        <v>25</v>
      </c>
      <c r="I956" s="396"/>
      <c r="J956" s="384">
        <f t="shared" si="41"/>
        <v>90</v>
      </c>
      <c r="K956" s="378" t="str">
        <f t="shared" si="40"/>
        <v>Xuất sắc</v>
      </c>
      <c r="L956" s="384" t="s">
        <v>1994</v>
      </c>
      <c r="M956" s="384" t="s">
        <v>1995</v>
      </c>
      <c r="N956" s="384" t="s">
        <v>1996</v>
      </c>
      <c r="O956" s="538"/>
    </row>
    <row r="957" spans="1:17" ht="15" customHeight="1">
      <c r="A957" s="384">
        <v>44</v>
      </c>
      <c r="B957" s="394" t="s">
        <v>2083</v>
      </c>
      <c r="C957" s="403" t="s">
        <v>2084</v>
      </c>
      <c r="D957" s="384" t="s">
        <v>2076</v>
      </c>
      <c r="E957" s="396">
        <v>10</v>
      </c>
      <c r="F957" s="396">
        <v>10</v>
      </c>
      <c r="G957" s="396">
        <v>20</v>
      </c>
      <c r="H957" s="396">
        <v>20</v>
      </c>
      <c r="I957" s="396"/>
      <c r="J957" s="384">
        <f t="shared" si="41"/>
        <v>60</v>
      </c>
      <c r="K957" s="378" t="str">
        <f t="shared" si="40"/>
        <v>Trung bình</v>
      </c>
      <c r="L957" s="384" t="s">
        <v>1994</v>
      </c>
      <c r="M957" s="384" t="s">
        <v>1995</v>
      </c>
      <c r="N957" s="384" t="s">
        <v>1996</v>
      </c>
      <c r="O957" s="538"/>
    </row>
    <row r="958" spans="1:17" ht="15" customHeight="1">
      <c r="A958" s="384">
        <v>45</v>
      </c>
      <c r="B958" s="394" t="s">
        <v>2085</v>
      </c>
      <c r="C958" s="403" t="s">
        <v>2086</v>
      </c>
      <c r="D958" s="384" t="s">
        <v>2076</v>
      </c>
      <c r="E958" s="404">
        <v>20</v>
      </c>
      <c r="F958" s="404">
        <v>25</v>
      </c>
      <c r="G958" s="404">
        <v>20</v>
      </c>
      <c r="H958" s="404">
        <v>25</v>
      </c>
      <c r="I958" s="405">
        <v>5</v>
      </c>
      <c r="J958" s="384">
        <f t="shared" si="41"/>
        <v>95</v>
      </c>
      <c r="K958" s="378" t="str">
        <f t="shared" si="40"/>
        <v>Xuất sắc</v>
      </c>
      <c r="L958" s="384" t="s">
        <v>1994</v>
      </c>
      <c r="M958" s="384" t="s">
        <v>1995</v>
      </c>
      <c r="N958" s="384" t="s">
        <v>1996</v>
      </c>
      <c r="O958" s="538"/>
    </row>
    <row r="959" spans="1:17" ht="15" customHeight="1">
      <c r="A959" s="384">
        <v>46</v>
      </c>
      <c r="B959" s="394" t="s">
        <v>2087</v>
      </c>
      <c r="C959" s="394" t="s">
        <v>2088</v>
      </c>
      <c r="D959" s="406" t="s">
        <v>2089</v>
      </c>
      <c r="E959" s="407">
        <v>20</v>
      </c>
      <c r="F959" s="406">
        <v>25</v>
      </c>
      <c r="G959" s="406">
        <v>20</v>
      </c>
      <c r="H959" s="406">
        <v>25</v>
      </c>
      <c r="I959" s="406">
        <v>5</v>
      </c>
      <c r="J959" s="384">
        <f t="shared" si="41"/>
        <v>95</v>
      </c>
      <c r="K959" s="378" t="str">
        <f t="shared" si="40"/>
        <v>Xuất sắc</v>
      </c>
      <c r="L959" s="384" t="s">
        <v>2090</v>
      </c>
      <c r="M959" s="384" t="s">
        <v>2091</v>
      </c>
      <c r="N959" s="384" t="s">
        <v>1996</v>
      </c>
      <c r="O959" s="538"/>
    </row>
    <row r="960" spans="1:17" ht="15" customHeight="1">
      <c r="A960" s="384">
        <v>47</v>
      </c>
      <c r="B960" s="394" t="s">
        <v>2092</v>
      </c>
      <c r="C960" s="394" t="s">
        <v>2093</v>
      </c>
      <c r="D960" s="406" t="s">
        <v>2089</v>
      </c>
      <c r="E960" s="407">
        <v>20</v>
      </c>
      <c r="F960" s="406">
        <v>25</v>
      </c>
      <c r="G960" s="406">
        <v>20</v>
      </c>
      <c r="H960" s="406">
        <v>25</v>
      </c>
      <c r="I960" s="406">
        <v>5</v>
      </c>
      <c r="J960" s="384">
        <f t="shared" si="41"/>
        <v>95</v>
      </c>
      <c r="K960" s="378" t="str">
        <f t="shared" si="40"/>
        <v>Xuất sắc</v>
      </c>
      <c r="L960" s="384" t="s">
        <v>2090</v>
      </c>
      <c r="M960" s="384" t="s">
        <v>2091</v>
      </c>
      <c r="N960" s="384" t="s">
        <v>1996</v>
      </c>
      <c r="O960" s="538"/>
    </row>
    <row r="961" spans="1:15" ht="15" customHeight="1">
      <c r="A961" s="384">
        <v>48</v>
      </c>
      <c r="B961" s="394" t="s">
        <v>2094</v>
      </c>
      <c r="C961" s="394" t="s">
        <v>2095</v>
      </c>
      <c r="D961" s="406" t="s">
        <v>2089</v>
      </c>
      <c r="E961" s="407">
        <v>20</v>
      </c>
      <c r="F961" s="406">
        <v>25</v>
      </c>
      <c r="G961" s="406">
        <v>20</v>
      </c>
      <c r="H961" s="406">
        <v>25</v>
      </c>
      <c r="I961" s="406">
        <v>5</v>
      </c>
      <c r="J961" s="384">
        <f t="shared" si="41"/>
        <v>95</v>
      </c>
      <c r="K961" s="378" t="str">
        <f t="shared" si="40"/>
        <v>Xuất sắc</v>
      </c>
      <c r="L961" s="384" t="s">
        <v>2090</v>
      </c>
      <c r="M961" s="384" t="s">
        <v>2091</v>
      </c>
      <c r="N961" s="384" t="s">
        <v>1996</v>
      </c>
      <c r="O961" s="538"/>
    </row>
    <row r="962" spans="1:15" ht="15" customHeight="1">
      <c r="A962" s="384">
        <v>49</v>
      </c>
      <c r="B962" s="394" t="s">
        <v>2096</v>
      </c>
      <c r="C962" s="394" t="s">
        <v>2097</v>
      </c>
      <c r="D962" s="406" t="s">
        <v>2089</v>
      </c>
      <c r="E962" s="407">
        <v>20</v>
      </c>
      <c r="F962" s="406">
        <v>25</v>
      </c>
      <c r="G962" s="406">
        <v>20</v>
      </c>
      <c r="H962" s="406">
        <v>25</v>
      </c>
      <c r="I962" s="406">
        <v>5</v>
      </c>
      <c r="J962" s="384">
        <f t="shared" si="41"/>
        <v>95</v>
      </c>
      <c r="K962" s="378" t="str">
        <f t="shared" si="40"/>
        <v>Xuất sắc</v>
      </c>
      <c r="L962" s="384" t="s">
        <v>2090</v>
      </c>
      <c r="M962" s="384" t="s">
        <v>2091</v>
      </c>
      <c r="N962" s="384" t="s">
        <v>1996</v>
      </c>
      <c r="O962" s="538"/>
    </row>
    <row r="963" spans="1:15" ht="15" customHeight="1">
      <c r="A963" s="384">
        <v>50</v>
      </c>
      <c r="B963" s="408" t="s">
        <v>2098</v>
      </c>
      <c r="C963" s="408" t="s">
        <v>2099</v>
      </c>
      <c r="D963" s="409" t="s">
        <v>2089</v>
      </c>
      <c r="E963" s="410">
        <v>15</v>
      </c>
      <c r="F963" s="409">
        <v>20</v>
      </c>
      <c r="G963" s="409">
        <v>18</v>
      </c>
      <c r="H963" s="409">
        <v>18</v>
      </c>
      <c r="I963" s="409">
        <v>0</v>
      </c>
      <c r="J963" s="384">
        <f t="shared" si="41"/>
        <v>71</v>
      </c>
      <c r="K963" s="378" t="str">
        <f t="shared" si="40"/>
        <v>Khá</v>
      </c>
      <c r="L963" s="384" t="s">
        <v>2090</v>
      </c>
      <c r="M963" s="384" t="s">
        <v>2091</v>
      </c>
      <c r="N963" s="384" t="s">
        <v>1996</v>
      </c>
      <c r="O963" s="538"/>
    </row>
    <row r="964" spans="1:15" ht="15" customHeight="1">
      <c r="A964" s="384">
        <v>51</v>
      </c>
      <c r="B964" s="394" t="s">
        <v>2100</v>
      </c>
      <c r="C964" s="394" t="s">
        <v>2101</v>
      </c>
      <c r="D964" s="406" t="s">
        <v>2089</v>
      </c>
      <c r="E964" s="407">
        <v>20</v>
      </c>
      <c r="F964" s="406">
        <v>25</v>
      </c>
      <c r="G964" s="406">
        <v>20</v>
      </c>
      <c r="H964" s="406">
        <v>24</v>
      </c>
      <c r="I964" s="406">
        <v>1</v>
      </c>
      <c r="J964" s="384">
        <f t="shared" si="41"/>
        <v>90</v>
      </c>
      <c r="K964" s="378" t="str">
        <f t="shared" si="40"/>
        <v>Xuất sắc</v>
      </c>
      <c r="L964" s="384" t="s">
        <v>2090</v>
      </c>
      <c r="M964" s="384" t="s">
        <v>2091</v>
      </c>
      <c r="N964" s="384" t="s">
        <v>1996</v>
      </c>
      <c r="O964" s="538"/>
    </row>
    <row r="965" spans="1:15" ht="15" customHeight="1">
      <c r="A965" s="384">
        <v>52</v>
      </c>
      <c r="B965" s="394" t="s">
        <v>2102</v>
      </c>
      <c r="C965" s="394" t="s">
        <v>2103</v>
      </c>
      <c r="D965" s="406" t="s">
        <v>2089</v>
      </c>
      <c r="E965" s="406">
        <v>20</v>
      </c>
      <c r="F965" s="406">
        <v>25</v>
      </c>
      <c r="G965" s="406">
        <v>20</v>
      </c>
      <c r="H965" s="406">
        <v>25</v>
      </c>
      <c r="I965" s="406">
        <v>8</v>
      </c>
      <c r="J965" s="384">
        <f t="shared" si="41"/>
        <v>98</v>
      </c>
      <c r="K965" s="378" t="str">
        <f t="shared" ref="K965:K1028" si="42">IF(J965&gt;=90,"Xuất sắc",IF(J965&gt;=80,"Tốt",IF(J965&gt;=65,"Khá",IF(J965&gt;=50,"Trung bình",IF(J965&gt;=35,"Yếu", "Kém")))))</f>
        <v>Xuất sắc</v>
      </c>
      <c r="L965" s="384" t="s">
        <v>2090</v>
      </c>
      <c r="M965" s="384" t="s">
        <v>2091</v>
      </c>
      <c r="N965" s="384" t="s">
        <v>1996</v>
      </c>
      <c r="O965" s="538"/>
    </row>
    <row r="966" spans="1:15" ht="15" customHeight="1">
      <c r="A966" s="384">
        <v>53</v>
      </c>
      <c r="B966" s="394" t="s">
        <v>2104</v>
      </c>
      <c r="C966" s="394" t="s">
        <v>2105</v>
      </c>
      <c r="D966" s="406" t="s">
        <v>2089</v>
      </c>
      <c r="E966" s="406">
        <v>20</v>
      </c>
      <c r="F966" s="406">
        <v>25</v>
      </c>
      <c r="G966" s="406">
        <v>20</v>
      </c>
      <c r="H966" s="406">
        <v>25</v>
      </c>
      <c r="I966" s="406">
        <v>5</v>
      </c>
      <c r="J966" s="384">
        <f t="shared" ref="J966:J1029" si="43">SUM(E966:I966)</f>
        <v>95</v>
      </c>
      <c r="K966" s="378" t="str">
        <f t="shared" si="42"/>
        <v>Xuất sắc</v>
      </c>
      <c r="L966" s="384" t="s">
        <v>2090</v>
      </c>
      <c r="M966" s="384" t="s">
        <v>2091</v>
      </c>
      <c r="N966" s="384" t="s">
        <v>1996</v>
      </c>
      <c r="O966" s="538"/>
    </row>
    <row r="967" spans="1:15" ht="15" customHeight="1">
      <c r="A967" s="384">
        <v>54</v>
      </c>
      <c r="B967" s="394" t="s">
        <v>2106</v>
      </c>
      <c r="C967" s="394" t="s">
        <v>2107</v>
      </c>
      <c r="D967" s="406" t="s">
        <v>2089</v>
      </c>
      <c r="E967" s="406">
        <v>20</v>
      </c>
      <c r="F967" s="406">
        <v>25</v>
      </c>
      <c r="G967" s="406">
        <v>20</v>
      </c>
      <c r="H967" s="406">
        <v>25</v>
      </c>
      <c r="I967" s="406">
        <v>5</v>
      </c>
      <c r="J967" s="384">
        <f t="shared" si="43"/>
        <v>95</v>
      </c>
      <c r="K967" s="378" t="str">
        <f t="shared" si="42"/>
        <v>Xuất sắc</v>
      </c>
      <c r="L967" s="384" t="s">
        <v>2090</v>
      </c>
      <c r="M967" s="384" t="s">
        <v>2091</v>
      </c>
      <c r="N967" s="384" t="s">
        <v>1996</v>
      </c>
      <c r="O967" s="538"/>
    </row>
    <row r="968" spans="1:15" ht="15" customHeight="1">
      <c r="A968" s="384">
        <v>55</v>
      </c>
      <c r="B968" s="394" t="s">
        <v>2108</v>
      </c>
      <c r="C968" s="394" t="s">
        <v>2109</v>
      </c>
      <c r="D968" s="406" t="s">
        <v>2089</v>
      </c>
      <c r="E968" s="406">
        <v>20</v>
      </c>
      <c r="F968" s="406">
        <v>25</v>
      </c>
      <c r="G968" s="406">
        <v>20</v>
      </c>
      <c r="H968" s="406">
        <v>25</v>
      </c>
      <c r="I968" s="406">
        <v>5</v>
      </c>
      <c r="J968" s="384">
        <f t="shared" si="43"/>
        <v>95</v>
      </c>
      <c r="K968" s="378" t="str">
        <f t="shared" si="42"/>
        <v>Xuất sắc</v>
      </c>
      <c r="L968" s="384" t="s">
        <v>2090</v>
      </c>
      <c r="M968" s="384" t="s">
        <v>2091</v>
      </c>
      <c r="N968" s="384" t="s">
        <v>1996</v>
      </c>
      <c r="O968" s="538"/>
    </row>
    <row r="969" spans="1:15" ht="15" customHeight="1">
      <c r="A969" s="384">
        <v>56</v>
      </c>
      <c r="B969" s="394" t="s">
        <v>2110</v>
      </c>
      <c r="C969" s="394" t="s">
        <v>2111</v>
      </c>
      <c r="D969" s="406" t="s">
        <v>2089</v>
      </c>
      <c r="E969" s="406">
        <v>20</v>
      </c>
      <c r="F969" s="406">
        <v>25</v>
      </c>
      <c r="G969" s="406">
        <v>20</v>
      </c>
      <c r="H969" s="406">
        <v>24</v>
      </c>
      <c r="I969" s="406">
        <v>1</v>
      </c>
      <c r="J969" s="384">
        <f t="shared" si="43"/>
        <v>90</v>
      </c>
      <c r="K969" s="378" t="str">
        <f t="shared" si="42"/>
        <v>Xuất sắc</v>
      </c>
      <c r="L969" s="384" t="s">
        <v>2090</v>
      </c>
      <c r="M969" s="384" t="s">
        <v>2091</v>
      </c>
      <c r="N969" s="384" t="s">
        <v>1996</v>
      </c>
      <c r="O969" s="538"/>
    </row>
    <row r="970" spans="1:15" ht="15" customHeight="1">
      <c r="A970" s="384">
        <v>57</v>
      </c>
      <c r="B970" s="394" t="s">
        <v>2112</v>
      </c>
      <c r="C970" s="394" t="s">
        <v>2113</v>
      </c>
      <c r="D970" s="406" t="s">
        <v>2089</v>
      </c>
      <c r="E970" s="406">
        <v>20</v>
      </c>
      <c r="F970" s="406">
        <v>25</v>
      </c>
      <c r="G970" s="406">
        <v>20</v>
      </c>
      <c r="H970" s="406">
        <v>25</v>
      </c>
      <c r="I970" s="406">
        <v>5</v>
      </c>
      <c r="J970" s="384">
        <f t="shared" si="43"/>
        <v>95</v>
      </c>
      <c r="K970" s="378" t="str">
        <f t="shared" si="42"/>
        <v>Xuất sắc</v>
      </c>
      <c r="L970" s="384" t="s">
        <v>2090</v>
      </c>
      <c r="M970" s="384" t="s">
        <v>2091</v>
      </c>
      <c r="N970" s="384" t="s">
        <v>1996</v>
      </c>
      <c r="O970" s="538"/>
    </row>
    <row r="971" spans="1:15" ht="15" customHeight="1">
      <c r="A971" s="384">
        <v>58</v>
      </c>
      <c r="B971" s="394" t="s">
        <v>2114</v>
      </c>
      <c r="C971" s="394" t="s">
        <v>2115</v>
      </c>
      <c r="D971" s="406" t="s">
        <v>2116</v>
      </c>
      <c r="E971" s="410">
        <v>18</v>
      </c>
      <c r="F971" s="406">
        <v>25</v>
      </c>
      <c r="G971" s="406">
        <v>20</v>
      </c>
      <c r="H971" s="406">
        <v>19</v>
      </c>
      <c r="I971" s="406">
        <v>8</v>
      </c>
      <c r="J971" s="384">
        <f t="shared" si="43"/>
        <v>90</v>
      </c>
      <c r="K971" s="378" t="str">
        <f t="shared" si="42"/>
        <v>Xuất sắc</v>
      </c>
      <c r="L971" s="384" t="s">
        <v>2090</v>
      </c>
      <c r="M971" s="384" t="s">
        <v>2091</v>
      </c>
      <c r="N971" s="384" t="s">
        <v>1996</v>
      </c>
      <c r="O971" s="538"/>
    </row>
    <row r="972" spans="1:15" ht="15" customHeight="1">
      <c r="A972" s="384">
        <v>59</v>
      </c>
      <c r="B972" s="394" t="s">
        <v>2117</v>
      </c>
      <c r="C972" s="394" t="s">
        <v>2118</v>
      </c>
      <c r="D972" s="406" t="str">
        <f>D971</f>
        <v>TCDN K15</v>
      </c>
      <c r="E972" s="410">
        <v>18</v>
      </c>
      <c r="F972" s="406">
        <v>25</v>
      </c>
      <c r="G972" s="406">
        <v>20</v>
      </c>
      <c r="H972" s="406">
        <v>19</v>
      </c>
      <c r="I972" s="406">
        <v>8</v>
      </c>
      <c r="J972" s="384">
        <f t="shared" si="43"/>
        <v>90</v>
      </c>
      <c r="K972" s="378" t="str">
        <f t="shared" si="42"/>
        <v>Xuất sắc</v>
      </c>
      <c r="L972" s="384" t="s">
        <v>2090</v>
      </c>
      <c r="M972" s="384" t="s">
        <v>2091</v>
      </c>
      <c r="N972" s="384" t="s">
        <v>1996</v>
      </c>
      <c r="O972" s="538"/>
    </row>
    <row r="973" spans="1:15" ht="15" customHeight="1">
      <c r="A973" s="384">
        <v>60</v>
      </c>
      <c r="B973" s="394" t="s">
        <v>2119</v>
      </c>
      <c r="C973" s="394" t="s">
        <v>2120</v>
      </c>
      <c r="D973" s="406" t="s">
        <v>2116</v>
      </c>
      <c r="E973" s="410">
        <v>18</v>
      </c>
      <c r="F973" s="406">
        <v>25</v>
      </c>
      <c r="G973" s="406">
        <v>20</v>
      </c>
      <c r="H973" s="406">
        <v>19</v>
      </c>
      <c r="I973" s="406">
        <v>7</v>
      </c>
      <c r="J973" s="384">
        <f t="shared" si="43"/>
        <v>89</v>
      </c>
      <c r="K973" s="378" t="str">
        <f t="shared" si="42"/>
        <v>Tốt</v>
      </c>
      <c r="L973" s="384" t="s">
        <v>2090</v>
      </c>
      <c r="M973" s="384" t="s">
        <v>2091</v>
      </c>
      <c r="N973" s="384" t="s">
        <v>1996</v>
      </c>
      <c r="O973" s="538"/>
    </row>
    <row r="974" spans="1:15" ht="15" customHeight="1">
      <c r="A974" s="384">
        <v>61</v>
      </c>
      <c r="B974" s="394" t="s">
        <v>2121</v>
      </c>
      <c r="C974" s="394" t="s">
        <v>2122</v>
      </c>
      <c r="D974" s="406" t="str">
        <f>D973</f>
        <v>TCDN K15</v>
      </c>
      <c r="E974" s="407">
        <v>18</v>
      </c>
      <c r="F974" s="406">
        <v>25</v>
      </c>
      <c r="G974" s="406">
        <v>20</v>
      </c>
      <c r="H974" s="406">
        <v>25</v>
      </c>
      <c r="I974" s="406">
        <v>6</v>
      </c>
      <c r="J974" s="384">
        <f t="shared" si="43"/>
        <v>94</v>
      </c>
      <c r="K974" s="378" t="str">
        <f t="shared" si="42"/>
        <v>Xuất sắc</v>
      </c>
      <c r="L974" s="384" t="s">
        <v>2090</v>
      </c>
      <c r="M974" s="384" t="s">
        <v>2091</v>
      </c>
      <c r="N974" s="384" t="s">
        <v>1996</v>
      </c>
      <c r="O974" s="538"/>
    </row>
    <row r="975" spans="1:15" ht="15" customHeight="1">
      <c r="A975" s="384">
        <v>62</v>
      </c>
      <c r="B975" s="394" t="s">
        <v>2123</v>
      </c>
      <c r="C975" s="394" t="s">
        <v>2124</v>
      </c>
      <c r="D975" s="406" t="s">
        <v>2116</v>
      </c>
      <c r="E975" s="410">
        <v>18</v>
      </c>
      <c r="F975" s="406">
        <v>25</v>
      </c>
      <c r="G975" s="406">
        <v>20</v>
      </c>
      <c r="H975" s="406">
        <v>19</v>
      </c>
      <c r="I975" s="406">
        <v>7</v>
      </c>
      <c r="J975" s="384">
        <f t="shared" si="43"/>
        <v>89</v>
      </c>
      <c r="K975" s="378" t="str">
        <f t="shared" si="42"/>
        <v>Tốt</v>
      </c>
      <c r="L975" s="384" t="s">
        <v>2090</v>
      </c>
      <c r="M975" s="384" t="s">
        <v>2091</v>
      </c>
      <c r="N975" s="384" t="s">
        <v>1996</v>
      </c>
      <c r="O975" s="538"/>
    </row>
    <row r="976" spans="1:15" ht="15" customHeight="1">
      <c r="A976" s="384">
        <v>63</v>
      </c>
      <c r="B976" s="394" t="s">
        <v>2125</v>
      </c>
      <c r="C976" s="394" t="s">
        <v>2126</v>
      </c>
      <c r="D976" s="406" t="str">
        <f>D975</f>
        <v>TCDN K15</v>
      </c>
      <c r="E976" s="407">
        <v>18</v>
      </c>
      <c r="F976" s="406">
        <v>24</v>
      </c>
      <c r="G976" s="406">
        <v>20</v>
      </c>
      <c r="H976" s="406">
        <v>25</v>
      </c>
      <c r="I976" s="406">
        <v>9</v>
      </c>
      <c r="J976" s="384">
        <f t="shared" si="43"/>
        <v>96</v>
      </c>
      <c r="K976" s="378" t="str">
        <f t="shared" si="42"/>
        <v>Xuất sắc</v>
      </c>
      <c r="L976" s="384" t="s">
        <v>2090</v>
      </c>
      <c r="M976" s="384" t="s">
        <v>2091</v>
      </c>
      <c r="N976" s="384" t="s">
        <v>1996</v>
      </c>
      <c r="O976" s="538"/>
    </row>
    <row r="977" spans="1:15" ht="15" customHeight="1">
      <c r="A977" s="384">
        <v>64</v>
      </c>
      <c r="B977" s="394" t="s">
        <v>2127</v>
      </c>
      <c r="C977" s="394" t="s">
        <v>2128</v>
      </c>
      <c r="D977" s="406" t="s">
        <v>2116</v>
      </c>
      <c r="E977" s="410">
        <v>18</v>
      </c>
      <c r="F977" s="406">
        <v>25</v>
      </c>
      <c r="G977" s="406">
        <v>20</v>
      </c>
      <c r="H977" s="406">
        <v>19</v>
      </c>
      <c r="I977" s="406">
        <v>7</v>
      </c>
      <c r="J977" s="384">
        <f t="shared" si="43"/>
        <v>89</v>
      </c>
      <c r="K977" s="378" t="str">
        <f t="shared" si="42"/>
        <v>Tốt</v>
      </c>
      <c r="L977" s="384" t="s">
        <v>2090</v>
      </c>
      <c r="M977" s="384" t="s">
        <v>2091</v>
      </c>
      <c r="N977" s="384" t="s">
        <v>1996</v>
      </c>
      <c r="O977" s="538"/>
    </row>
    <row r="978" spans="1:15" ht="15" customHeight="1">
      <c r="A978" s="384">
        <v>65</v>
      </c>
      <c r="B978" s="408" t="s">
        <v>2129</v>
      </c>
      <c r="C978" s="408" t="s">
        <v>2130</v>
      </c>
      <c r="D978" s="409" t="str">
        <f>D977</f>
        <v>TCDN K15</v>
      </c>
      <c r="E978" s="410">
        <v>18</v>
      </c>
      <c r="F978" s="406">
        <v>25</v>
      </c>
      <c r="G978" s="406">
        <v>20</v>
      </c>
      <c r="H978" s="406">
        <v>19</v>
      </c>
      <c r="I978" s="406">
        <v>7</v>
      </c>
      <c r="J978" s="384">
        <f t="shared" si="43"/>
        <v>89</v>
      </c>
      <c r="K978" s="378" t="str">
        <f t="shared" si="42"/>
        <v>Tốt</v>
      </c>
      <c r="L978" s="384" t="s">
        <v>2090</v>
      </c>
      <c r="M978" s="384" t="s">
        <v>2091</v>
      </c>
      <c r="N978" s="384" t="s">
        <v>1996</v>
      </c>
      <c r="O978" s="538"/>
    </row>
    <row r="979" spans="1:15" ht="15" customHeight="1">
      <c r="A979" s="384">
        <v>66</v>
      </c>
      <c r="B979" s="394" t="s">
        <v>2131</v>
      </c>
      <c r="C979" s="394" t="s">
        <v>2132</v>
      </c>
      <c r="D979" s="406" t="s">
        <v>2116</v>
      </c>
      <c r="E979" s="410">
        <v>18</v>
      </c>
      <c r="F979" s="406">
        <v>25</v>
      </c>
      <c r="G979" s="406">
        <v>20</v>
      </c>
      <c r="H979" s="406">
        <v>19</v>
      </c>
      <c r="I979" s="406">
        <v>8</v>
      </c>
      <c r="J979" s="384">
        <f t="shared" si="43"/>
        <v>90</v>
      </c>
      <c r="K979" s="378" t="str">
        <f t="shared" si="42"/>
        <v>Xuất sắc</v>
      </c>
      <c r="L979" s="384" t="s">
        <v>2090</v>
      </c>
      <c r="M979" s="384" t="s">
        <v>2091</v>
      </c>
      <c r="N979" s="384" t="s">
        <v>1996</v>
      </c>
      <c r="O979" s="538"/>
    </row>
    <row r="980" spans="1:15" ht="15" customHeight="1">
      <c r="A980" s="384">
        <v>67</v>
      </c>
      <c r="B980" s="394" t="s">
        <v>2133</v>
      </c>
      <c r="C980" s="394" t="s">
        <v>2134</v>
      </c>
      <c r="D980" s="406" t="str">
        <f>D979</f>
        <v>TCDN K15</v>
      </c>
      <c r="E980" s="410">
        <v>18</v>
      </c>
      <c r="F980" s="406">
        <v>25</v>
      </c>
      <c r="G980" s="406">
        <v>20</v>
      </c>
      <c r="H980" s="406">
        <v>25</v>
      </c>
      <c r="I980" s="406">
        <v>10</v>
      </c>
      <c r="J980" s="384">
        <f t="shared" si="43"/>
        <v>98</v>
      </c>
      <c r="K980" s="378" t="str">
        <f t="shared" si="42"/>
        <v>Xuất sắc</v>
      </c>
      <c r="L980" s="384" t="s">
        <v>2090</v>
      </c>
      <c r="M980" s="384" t="s">
        <v>2091</v>
      </c>
      <c r="N980" s="384" t="s">
        <v>1996</v>
      </c>
      <c r="O980" s="538"/>
    </row>
    <row r="981" spans="1:15" ht="15" customHeight="1">
      <c r="A981" s="384">
        <v>68</v>
      </c>
      <c r="B981" s="394" t="s">
        <v>2135</v>
      </c>
      <c r="C981" s="394" t="s">
        <v>2136</v>
      </c>
      <c r="D981" s="406" t="s">
        <v>2116</v>
      </c>
      <c r="E981" s="410">
        <v>18</v>
      </c>
      <c r="F981" s="406">
        <v>25</v>
      </c>
      <c r="G981" s="406">
        <v>20</v>
      </c>
      <c r="H981" s="406">
        <v>19</v>
      </c>
      <c r="I981" s="406">
        <v>7</v>
      </c>
      <c r="J981" s="384">
        <f t="shared" si="43"/>
        <v>89</v>
      </c>
      <c r="K981" s="378" t="str">
        <f t="shared" si="42"/>
        <v>Tốt</v>
      </c>
      <c r="L981" s="384" t="s">
        <v>2090</v>
      </c>
      <c r="M981" s="384" t="s">
        <v>2091</v>
      </c>
      <c r="N981" s="384" t="s">
        <v>1996</v>
      </c>
      <c r="O981" s="538"/>
    </row>
    <row r="982" spans="1:15" ht="15" customHeight="1">
      <c r="A982" s="384">
        <v>69</v>
      </c>
      <c r="B982" s="394" t="s">
        <v>2137</v>
      </c>
      <c r="C982" s="394" t="s">
        <v>2138</v>
      </c>
      <c r="D982" s="406" t="str">
        <f>D981</f>
        <v>TCDN K15</v>
      </c>
      <c r="E982" s="410">
        <v>18</v>
      </c>
      <c r="F982" s="406">
        <v>25</v>
      </c>
      <c r="G982" s="406">
        <v>20</v>
      </c>
      <c r="H982" s="406">
        <v>19</v>
      </c>
      <c r="I982" s="406">
        <v>8</v>
      </c>
      <c r="J982" s="384">
        <f t="shared" si="43"/>
        <v>90</v>
      </c>
      <c r="K982" s="378" t="str">
        <f t="shared" si="42"/>
        <v>Xuất sắc</v>
      </c>
      <c r="L982" s="384" t="s">
        <v>2090</v>
      </c>
      <c r="M982" s="384" t="s">
        <v>2091</v>
      </c>
      <c r="N982" s="384" t="s">
        <v>1996</v>
      </c>
      <c r="O982" s="538"/>
    </row>
    <row r="983" spans="1:15" ht="15" customHeight="1">
      <c r="A983" s="384">
        <v>70</v>
      </c>
      <c r="B983" s="394" t="s">
        <v>2139</v>
      </c>
      <c r="C983" s="394" t="s">
        <v>2140</v>
      </c>
      <c r="D983" s="406" t="s">
        <v>2116</v>
      </c>
      <c r="E983" s="410">
        <v>14</v>
      </c>
      <c r="F983" s="406">
        <v>25</v>
      </c>
      <c r="G983" s="406">
        <v>20</v>
      </c>
      <c r="H983" s="406">
        <v>25</v>
      </c>
      <c r="I983" s="406">
        <v>6</v>
      </c>
      <c r="J983" s="384">
        <f t="shared" si="43"/>
        <v>90</v>
      </c>
      <c r="K983" s="378" t="str">
        <f t="shared" si="42"/>
        <v>Xuất sắc</v>
      </c>
      <c r="L983" s="384" t="s">
        <v>2090</v>
      </c>
      <c r="M983" s="384" t="s">
        <v>2091</v>
      </c>
      <c r="N983" s="384" t="s">
        <v>1996</v>
      </c>
      <c r="O983" s="538"/>
    </row>
    <row r="984" spans="1:15" ht="15" customHeight="1">
      <c r="A984" s="384">
        <v>71</v>
      </c>
      <c r="B984" s="394" t="s">
        <v>2141</v>
      </c>
      <c r="C984" s="394" t="s">
        <v>2142</v>
      </c>
      <c r="D984" s="406" t="str">
        <f>D983</f>
        <v>TCDN K15</v>
      </c>
      <c r="E984" s="410">
        <v>14</v>
      </c>
      <c r="F984" s="406">
        <v>25</v>
      </c>
      <c r="G984" s="406">
        <v>20</v>
      </c>
      <c r="H984" s="406">
        <v>25</v>
      </c>
      <c r="I984" s="406">
        <v>6</v>
      </c>
      <c r="J984" s="384">
        <f t="shared" si="43"/>
        <v>90</v>
      </c>
      <c r="K984" s="378" t="str">
        <f t="shared" si="42"/>
        <v>Xuất sắc</v>
      </c>
      <c r="L984" s="384" t="s">
        <v>2090</v>
      </c>
      <c r="M984" s="384" t="s">
        <v>2091</v>
      </c>
      <c r="N984" s="384" t="s">
        <v>1996</v>
      </c>
      <c r="O984" s="538"/>
    </row>
    <row r="985" spans="1:15" ht="15" customHeight="1">
      <c r="A985" s="384">
        <v>72</v>
      </c>
      <c r="B985" s="411" t="s">
        <v>2143</v>
      </c>
      <c r="C985" s="411" t="s">
        <v>2144</v>
      </c>
      <c r="D985" s="409" t="s">
        <v>2145</v>
      </c>
      <c r="E985" s="410">
        <v>17</v>
      </c>
      <c r="F985" s="409">
        <v>25</v>
      </c>
      <c r="G985" s="409">
        <v>20</v>
      </c>
      <c r="H985" s="409">
        <v>25</v>
      </c>
      <c r="I985" s="409">
        <v>5</v>
      </c>
      <c r="J985" s="384">
        <f t="shared" si="43"/>
        <v>92</v>
      </c>
      <c r="K985" s="378" t="str">
        <f t="shared" si="42"/>
        <v>Xuất sắc</v>
      </c>
      <c r="L985" s="384" t="s">
        <v>2090</v>
      </c>
      <c r="M985" s="384" t="s">
        <v>2091</v>
      </c>
      <c r="N985" s="384" t="s">
        <v>1996</v>
      </c>
      <c r="O985" s="538"/>
    </row>
    <row r="986" spans="1:15" ht="15" customHeight="1">
      <c r="A986" s="384">
        <v>73</v>
      </c>
      <c r="B986" s="411" t="s">
        <v>2146</v>
      </c>
      <c r="C986" s="411" t="s">
        <v>2147</v>
      </c>
      <c r="D986" s="409" t="s">
        <v>2145</v>
      </c>
      <c r="E986" s="410">
        <v>20</v>
      </c>
      <c r="F986" s="409">
        <v>25</v>
      </c>
      <c r="G986" s="409">
        <v>20</v>
      </c>
      <c r="H986" s="409">
        <v>25</v>
      </c>
      <c r="I986" s="409">
        <v>5</v>
      </c>
      <c r="J986" s="384">
        <f t="shared" si="43"/>
        <v>95</v>
      </c>
      <c r="K986" s="378" t="str">
        <f t="shared" si="42"/>
        <v>Xuất sắc</v>
      </c>
      <c r="L986" s="384" t="s">
        <v>2090</v>
      </c>
      <c r="M986" s="384" t="s">
        <v>2091</v>
      </c>
      <c r="N986" s="384" t="s">
        <v>1996</v>
      </c>
      <c r="O986" s="538"/>
    </row>
    <row r="987" spans="1:15" ht="15" customHeight="1">
      <c r="A987" s="384">
        <v>74</v>
      </c>
      <c r="B987" s="411" t="s">
        <v>2148</v>
      </c>
      <c r="C987" s="411" t="s">
        <v>2149</v>
      </c>
      <c r="D987" s="409" t="s">
        <v>2145</v>
      </c>
      <c r="E987" s="410">
        <v>20</v>
      </c>
      <c r="F987" s="409">
        <v>25</v>
      </c>
      <c r="G987" s="409">
        <v>18</v>
      </c>
      <c r="H987" s="409">
        <v>20</v>
      </c>
      <c r="I987" s="409">
        <v>0</v>
      </c>
      <c r="J987" s="384">
        <f t="shared" si="43"/>
        <v>83</v>
      </c>
      <c r="K987" s="378" t="str">
        <f t="shared" si="42"/>
        <v>Tốt</v>
      </c>
      <c r="L987" s="384" t="s">
        <v>2090</v>
      </c>
      <c r="M987" s="384" t="s">
        <v>2091</v>
      </c>
      <c r="N987" s="384" t="s">
        <v>1996</v>
      </c>
      <c r="O987" s="538"/>
    </row>
    <row r="988" spans="1:15" ht="15" customHeight="1">
      <c r="A988" s="384">
        <v>75</v>
      </c>
      <c r="B988" s="411" t="s">
        <v>2150</v>
      </c>
      <c r="C988" s="411" t="s">
        <v>2151</v>
      </c>
      <c r="D988" s="409" t="s">
        <v>2145</v>
      </c>
      <c r="E988" s="410">
        <v>20</v>
      </c>
      <c r="F988" s="409">
        <v>25</v>
      </c>
      <c r="G988" s="409">
        <v>18</v>
      </c>
      <c r="H988" s="409">
        <v>20</v>
      </c>
      <c r="I988" s="409">
        <v>0</v>
      </c>
      <c r="J988" s="384">
        <f t="shared" si="43"/>
        <v>83</v>
      </c>
      <c r="K988" s="378" t="str">
        <f t="shared" si="42"/>
        <v>Tốt</v>
      </c>
      <c r="L988" s="384" t="s">
        <v>2090</v>
      </c>
      <c r="M988" s="384" t="s">
        <v>2091</v>
      </c>
      <c r="N988" s="384" t="s">
        <v>1996</v>
      </c>
      <c r="O988" s="538"/>
    </row>
    <row r="989" spans="1:15" ht="15" customHeight="1">
      <c r="A989" s="384">
        <v>76</v>
      </c>
      <c r="B989" s="411" t="s">
        <v>2152</v>
      </c>
      <c r="C989" s="411" t="s">
        <v>2153</v>
      </c>
      <c r="D989" s="409" t="s">
        <v>2145</v>
      </c>
      <c r="E989" s="410">
        <v>20</v>
      </c>
      <c r="F989" s="409">
        <v>25</v>
      </c>
      <c r="G989" s="409">
        <v>18</v>
      </c>
      <c r="H989" s="409">
        <v>25</v>
      </c>
      <c r="I989" s="409">
        <v>0</v>
      </c>
      <c r="J989" s="384">
        <f t="shared" si="43"/>
        <v>88</v>
      </c>
      <c r="K989" s="378" t="str">
        <f t="shared" si="42"/>
        <v>Tốt</v>
      </c>
      <c r="L989" s="384" t="s">
        <v>2090</v>
      </c>
      <c r="M989" s="384" t="s">
        <v>2091</v>
      </c>
      <c r="N989" s="384" t="s">
        <v>1996</v>
      </c>
      <c r="O989" s="538"/>
    </row>
    <row r="990" spans="1:15" ht="15" customHeight="1">
      <c r="A990" s="384">
        <v>77</v>
      </c>
      <c r="B990" s="411" t="s">
        <v>2154</v>
      </c>
      <c r="C990" s="411" t="s">
        <v>2155</v>
      </c>
      <c r="D990" s="409" t="s">
        <v>2145</v>
      </c>
      <c r="E990" s="410">
        <v>17</v>
      </c>
      <c r="F990" s="409">
        <v>25</v>
      </c>
      <c r="G990" s="409">
        <v>20</v>
      </c>
      <c r="H990" s="409">
        <v>25</v>
      </c>
      <c r="I990" s="409">
        <v>5</v>
      </c>
      <c r="J990" s="384">
        <f t="shared" si="43"/>
        <v>92</v>
      </c>
      <c r="K990" s="378" t="str">
        <f t="shared" si="42"/>
        <v>Xuất sắc</v>
      </c>
      <c r="L990" s="384" t="s">
        <v>2090</v>
      </c>
      <c r="M990" s="384" t="s">
        <v>2091</v>
      </c>
      <c r="N990" s="384" t="s">
        <v>1996</v>
      </c>
      <c r="O990" s="538"/>
    </row>
    <row r="991" spans="1:15" ht="15" customHeight="1">
      <c r="A991" s="384">
        <v>78</v>
      </c>
      <c r="B991" s="411" t="s">
        <v>2156</v>
      </c>
      <c r="C991" s="411" t="s">
        <v>2157</v>
      </c>
      <c r="D991" s="409" t="s">
        <v>2145</v>
      </c>
      <c r="E991" s="410">
        <v>17</v>
      </c>
      <c r="F991" s="409">
        <v>25</v>
      </c>
      <c r="G991" s="409">
        <v>20</v>
      </c>
      <c r="H991" s="409">
        <v>25</v>
      </c>
      <c r="I991" s="409">
        <v>5</v>
      </c>
      <c r="J991" s="384">
        <f t="shared" si="43"/>
        <v>92</v>
      </c>
      <c r="K991" s="378" t="str">
        <f t="shared" si="42"/>
        <v>Xuất sắc</v>
      </c>
      <c r="L991" s="384" t="s">
        <v>2090</v>
      </c>
      <c r="M991" s="384" t="s">
        <v>2091</v>
      </c>
      <c r="N991" s="384" t="s">
        <v>1996</v>
      </c>
      <c r="O991" s="538"/>
    </row>
    <row r="992" spans="1:15" ht="15" customHeight="1">
      <c r="A992" s="384">
        <v>79</v>
      </c>
      <c r="B992" s="411" t="s">
        <v>2158</v>
      </c>
      <c r="C992" s="411" t="s">
        <v>2159</v>
      </c>
      <c r="D992" s="409" t="s">
        <v>2145</v>
      </c>
      <c r="E992" s="410">
        <v>20</v>
      </c>
      <c r="F992" s="409">
        <v>25</v>
      </c>
      <c r="G992" s="409">
        <v>20</v>
      </c>
      <c r="H992" s="409">
        <v>25</v>
      </c>
      <c r="I992" s="409">
        <v>10</v>
      </c>
      <c r="J992" s="384">
        <f t="shared" si="43"/>
        <v>100</v>
      </c>
      <c r="K992" s="378" t="str">
        <f t="shared" si="42"/>
        <v>Xuất sắc</v>
      </c>
      <c r="L992" s="384" t="s">
        <v>2090</v>
      </c>
      <c r="M992" s="384" t="s">
        <v>2091</v>
      </c>
      <c r="N992" s="384" t="s">
        <v>1996</v>
      </c>
      <c r="O992" s="538"/>
    </row>
    <row r="993" spans="1:17" ht="15" customHeight="1">
      <c r="A993" s="384">
        <v>80</v>
      </c>
      <c r="B993" s="411" t="s">
        <v>2160</v>
      </c>
      <c r="C993" s="411" t="s">
        <v>2161</v>
      </c>
      <c r="D993" s="409" t="s">
        <v>2145</v>
      </c>
      <c r="E993" s="410">
        <v>20</v>
      </c>
      <c r="F993" s="409">
        <v>25</v>
      </c>
      <c r="G993" s="409">
        <v>18</v>
      </c>
      <c r="H993" s="409">
        <v>25</v>
      </c>
      <c r="I993" s="409">
        <v>0</v>
      </c>
      <c r="J993" s="384">
        <f t="shared" si="43"/>
        <v>88</v>
      </c>
      <c r="K993" s="378" t="str">
        <f t="shared" si="42"/>
        <v>Tốt</v>
      </c>
      <c r="L993" s="384" t="s">
        <v>2090</v>
      </c>
      <c r="M993" s="384" t="s">
        <v>2091</v>
      </c>
      <c r="N993" s="384" t="s">
        <v>1996</v>
      </c>
      <c r="O993" s="538"/>
    </row>
    <row r="994" spans="1:17" ht="15" customHeight="1">
      <c r="A994" s="384">
        <v>81</v>
      </c>
      <c r="B994" s="411" t="s">
        <v>2162</v>
      </c>
      <c r="C994" s="411" t="s">
        <v>2163</v>
      </c>
      <c r="D994" s="409" t="s">
        <v>2145</v>
      </c>
      <c r="E994" s="410">
        <v>20</v>
      </c>
      <c r="F994" s="409">
        <v>25</v>
      </c>
      <c r="G994" s="409">
        <v>18</v>
      </c>
      <c r="H994" s="409">
        <v>25</v>
      </c>
      <c r="I994" s="409">
        <v>0</v>
      </c>
      <c r="J994" s="384">
        <f t="shared" si="43"/>
        <v>88</v>
      </c>
      <c r="K994" s="378" t="str">
        <f t="shared" si="42"/>
        <v>Tốt</v>
      </c>
      <c r="L994" s="384" t="s">
        <v>2090</v>
      </c>
      <c r="M994" s="384" t="s">
        <v>2091</v>
      </c>
      <c r="N994" s="384" t="s">
        <v>1996</v>
      </c>
      <c r="O994" s="538"/>
    </row>
    <row r="995" spans="1:17" ht="15" customHeight="1">
      <c r="A995" s="384">
        <v>82</v>
      </c>
      <c r="B995" s="411" t="s">
        <v>2164</v>
      </c>
      <c r="C995" s="411" t="s">
        <v>2165</v>
      </c>
      <c r="D995" s="409" t="s">
        <v>2145</v>
      </c>
      <c r="E995" s="410">
        <v>18</v>
      </c>
      <c r="F995" s="409">
        <v>20</v>
      </c>
      <c r="G995" s="409">
        <v>20</v>
      </c>
      <c r="H995" s="409">
        <v>22</v>
      </c>
      <c r="I995" s="409">
        <v>0</v>
      </c>
      <c r="J995" s="384">
        <f t="shared" si="43"/>
        <v>80</v>
      </c>
      <c r="K995" s="378" t="str">
        <f t="shared" si="42"/>
        <v>Tốt</v>
      </c>
      <c r="L995" s="384" t="s">
        <v>2090</v>
      </c>
      <c r="M995" s="384" t="s">
        <v>2091</v>
      </c>
      <c r="N995" s="384" t="s">
        <v>1996</v>
      </c>
      <c r="O995" s="538"/>
    </row>
    <row r="996" spans="1:17" ht="15" customHeight="1">
      <c r="A996" s="384">
        <v>83</v>
      </c>
      <c r="B996" s="412" t="s">
        <v>2166</v>
      </c>
      <c r="C996" s="412" t="s">
        <v>2167</v>
      </c>
      <c r="D996" s="409" t="s">
        <v>2145</v>
      </c>
      <c r="E996" s="410">
        <v>15</v>
      </c>
      <c r="F996" s="409">
        <v>15</v>
      </c>
      <c r="G996" s="409">
        <v>16</v>
      </c>
      <c r="H996" s="409">
        <v>18</v>
      </c>
      <c r="I996" s="409">
        <v>0</v>
      </c>
      <c r="J996" s="384">
        <f t="shared" si="43"/>
        <v>64</v>
      </c>
      <c r="K996" s="378" t="str">
        <f t="shared" si="42"/>
        <v>Trung bình</v>
      </c>
      <c r="L996" s="384" t="s">
        <v>2090</v>
      </c>
      <c r="M996" s="384" t="s">
        <v>2091</v>
      </c>
      <c r="N996" s="384" t="s">
        <v>1996</v>
      </c>
      <c r="O996" s="538"/>
    </row>
    <row r="997" spans="1:17" ht="15" customHeight="1">
      <c r="A997" s="384">
        <v>84</v>
      </c>
      <c r="B997" s="413" t="s">
        <v>2168</v>
      </c>
      <c r="C997" s="413" t="s">
        <v>841</v>
      </c>
      <c r="D997" s="409" t="s">
        <v>2145</v>
      </c>
      <c r="E997" s="410">
        <v>18</v>
      </c>
      <c r="F997" s="409">
        <v>20</v>
      </c>
      <c r="G997" s="409">
        <v>20</v>
      </c>
      <c r="H997" s="409">
        <v>22</v>
      </c>
      <c r="I997" s="409">
        <v>0</v>
      </c>
      <c r="J997" s="384">
        <f t="shared" si="43"/>
        <v>80</v>
      </c>
      <c r="K997" s="378" t="str">
        <f t="shared" si="42"/>
        <v>Tốt</v>
      </c>
      <c r="L997" s="384" t="s">
        <v>2090</v>
      </c>
      <c r="M997" s="384" t="s">
        <v>2091</v>
      </c>
      <c r="N997" s="384" t="s">
        <v>1996</v>
      </c>
      <c r="O997" s="538"/>
    </row>
    <row r="998" spans="1:17" ht="15" customHeight="1">
      <c r="A998" s="384">
        <v>85</v>
      </c>
      <c r="B998" s="413" t="s">
        <v>2169</v>
      </c>
      <c r="C998" s="413" t="s">
        <v>2170</v>
      </c>
      <c r="D998" s="409" t="s">
        <v>2145</v>
      </c>
      <c r="E998" s="410">
        <v>18</v>
      </c>
      <c r="F998" s="409">
        <v>20</v>
      </c>
      <c r="G998" s="409">
        <v>20</v>
      </c>
      <c r="H998" s="409">
        <v>22</v>
      </c>
      <c r="I998" s="409">
        <v>0</v>
      </c>
      <c r="J998" s="384">
        <f t="shared" si="43"/>
        <v>80</v>
      </c>
      <c r="K998" s="378" t="str">
        <f t="shared" si="42"/>
        <v>Tốt</v>
      </c>
      <c r="L998" s="384" t="s">
        <v>2090</v>
      </c>
      <c r="M998" s="384" t="s">
        <v>2091</v>
      </c>
      <c r="N998" s="384" t="s">
        <v>1996</v>
      </c>
      <c r="O998" s="538"/>
    </row>
    <row r="999" spans="1:17" ht="15" customHeight="1">
      <c r="A999" s="384">
        <v>86</v>
      </c>
      <c r="B999" s="413" t="s">
        <v>2171</v>
      </c>
      <c r="C999" s="413" t="s">
        <v>2172</v>
      </c>
      <c r="D999" s="409" t="s">
        <v>2145</v>
      </c>
      <c r="E999" s="410">
        <v>20</v>
      </c>
      <c r="F999" s="409">
        <v>25</v>
      </c>
      <c r="G999" s="409">
        <v>18</v>
      </c>
      <c r="H999" s="409">
        <v>25</v>
      </c>
      <c r="I999" s="409">
        <v>0</v>
      </c>
      <c r="J999" s="384">
        <f t="shared" si="43"/>
        <v>88</v>
      </c>
      <c r="K999" s="378" t="str">
        <f t="shared" si="42"/>
        <v>Tốt</v>
      </c>
      <c r="L999" s="384" t="s">
        <v>2090</v>
      </c>
      <c r="M999" s="384" t="s">
        <v>2091</v>
      </c>
      <c r="N999" s="384" t="s">
        <v>1996</v>
      </c>
      <c r="O999" s="538"/>
    </row>
    <row r="1000" spans="1:17" ht="15" customHeight="1">
      <c r="A1000" s="384">
        <v>87</v>
      </c>
      <c r="B1000" s="413" t="s">
        <v>2173</v>
      </c>
      <c r="C1000" s="413" t="s">
        <v>1209</v>
      </c>
      <c r="D1000" s="409" t="s">
        <v>2145</v>
      </c>
      <c r="E1000" s="410">
        <v>20</v>
      </c>
      <c r="F1000" s="409">
        <v>25</v>
      </c>
      <c r="G1000" s="409">
        <v>18</v>
      </c>
      <c r="H1000" s="409">
        <v>25</v>
      </c>
      <c r="I1000" s="409">
        <v>0</v>
      </c>
      <c r="J1000" s="384">
        <f t="shared" si="43"/>
        <v>88</v>
      </c>
      <c r="K1000" s="378" t="str">
        <f t="shared" si="42"/>
        <v>Tốt</v>
      </c>
      <c r="L1000" s="384" t="s">
        <v>2090</v>
      </c>
      <c r="M1000" s="384" t="s">
        <v>2091</v>
      </c>
      <c r="N1000" s="384" t="s">
        <v>1996</v>
      </c>
      <c r="O1000" s="538"/>
    </row>
    <row r="1001" spans="1:17" ht="15" customHeight="1">
      <c r="A1001" s="384">
        <v>88</v>
      </c>
      <c r="B1001" s="413" t="s">
        <v>2174</v>
      </c>
      <c r="C1001" s="413" t="s">
        <v>2175</v>
      </c>
      <c r="D1001" s="409" t="s">
        <v>2145</v>
      </c>
      <c r="E1001" s="410">
        <v>18</v>
      </c>
      <c r="F1001" s="409">
        <v>25</v>
      </c>
      <c r="G1001" s="409">
        <v>20</v>
      </c>
      <c r="H1001" s="409">
        <v>25</v>
      </c>
      <c r="I1001" s="409">
        <v>10</v>
      </c>
      <c r="J1001" s="384">
        <f t="shared" si="43"/>
        <v>98</v>
      </c>
      <c r="K1001" s="378" t="str">
        <f t="shared" si="42"/>
        <v>Xuất sắc</v>
      </c>
      <c r="L1001" s="384" t="s">
        <v>2090</v>
      </c>
      <c r="M1001" s="384" t="s">
        <v>2091</v>
      </c>
      <c r="N1001" s="384" t="s">
        <v>1996</v>
      </c>
      <c r="O1001" s="538"/>
    </row>
    <row r="1002" spans="1:17" ht="15" customHeight="1">
      <c r="A1002" s="384">
        <v>89</v>
      </c>
      <c r="B1002" s="471" t="s">
        <v>2176</v>
      </c>
      <c r="C1002" s="471" t="s">
        <v>2177</v>
      </c>
      <c r="D1002" s="506" t="s">
        <v>2178</v>
      </c>
      <c r="E1002" s="384">
        <v>16</v>
      </c>
      <c r="F1002" s="384">
        <v>20</v>
      </c>
      <c r="G1002" s="384">
        <v>20</v>
      </c>
      <c r="H1002" s="384">
        <v>22</v>
      </c>
      <c r="I1002" s="384">
        <v>0</v>
      </c>
      <c r="J1002" s="384">
        <f t="shared" si="43"/>
        <v>78</v>
      </c>
      <c r="K1002" s="378" t="str">
        <f t="shared" si="42"/>
        <v>Khá</v>
      </c>
      <c r="L1002" s="384" t="s">
        <v>2179</v>
      </c>
      <c r="M1002" s="384" t="s">
        <v>2180</v>
      </c>
      <c r="N1002" s="384" t="s">
        <v>1996</v>
      </c>
      <c r="O1002" s="538"/>
    </row>
    <row r="1003" spans="1:17" ht="15" customHeight="1">
      <c r="A1003" s="384">
        <v>90</v>
      </c>
      <c r="B1003" s="471" t="s">
        <v>2181</v>
      </c>
      <c r="C1003" s="471" t="s">
        <v>2182</v>
      </c>
      <c r="D1003" s="506" t="s">
        <v>2178</v>
      </c>
      <c r="E1003" s="384">
        <v>18</v>
      </c>
      <c r="F1003" s="384">
        <v>25</v>
      </c>
      <c r="G1003" s="384">
        <v>20</v>
      </c>
      <c r="H1003" s="384">
        <v>25</v>
      </c>
      <c r="I1003" s="384">
        <v>0</v>
      </c>
      <c r="J1003" s="384">
        <f t="shared" si="43"/>
        <v>88</v>
      </c>
      <c r="K1003" s="378" t="str">
        <f t="shared" si="42"/>
        <v>Tốt</v>
      </c>
      <c r="L1003" s="384" t="s">
        <v>2179</v>
      </c>
      <c r="M1003" s="384" t="s">
        <v>2180</v>
      </c>
      <c r="N1003" s="384" t="s">
        <v>1996</v>
      </c>
      <c r="O1003" s="538"/>
    </row>
    <row r="1004" spans="1:17" ht="15" customHeight="1">
      <c r="A1004" s="384">
        <v>91</v>
      </c>
      <c r="B1004" s="471" t="s">
        <v>2183</v>
      </c>
      <c r="C1004" s="471" t="s">
        <v>2184</v>
      </c>
      <c r="D1004" s="506" t="s">
        <v>2178</v>
      </c>
      <c r="E1004" s="384">
        <v>18</v>
      </c>
      <c r="F1004" s="384">
        <v>25</v>
      </c>
      <c r="G1004" s="384">
        <v>20</v>
      </c>
      <c r="H1004" s="384">
        <v>20</v>
      </c>
      <c r="I1004" s="384">
        <v>0</v>
      </c>
      <c r="J1004" s="384">
        <f t="shared" si="43"/>
        <v>83</v>
      </c>
      <c r="K1004" s="378" t="str">
        <f t="shared" si="42"/>
        <v>Tốt</v>
      </c>
      <c r="L1004" s="384" t="s">
        <v>2179</v>
      </c>
      <c r="M1004" s="384" t="s">
        <v>2180</v>
      </c>
      <c r="N1004" s="384" t="s">
        <v>1996</v>
      </c>
      <c r="O1004" s="538"/>
    </row>
    <row r="1005" spans="1:17" ht="15" customHeight="1">
      <c r="A1005" s="384">
        <v>92</v>
      </c>
      <c r="B1005" s="471" t="s">
        <v>2185</v>
      </c>
      <c r="C1005" s="471" t="s">
        <v>2186</v>
      </c>
      <c r="D1005" s="506" t="s">
        <v>2178</v>
      </c>
      <c r="E1005" s="384">
        <v>18</v>
      </c>
      <c r="F1005" s="384">
        <v>25</v>
      </c>
      <c r="G1005" s="384">
        <v>20</v>
      </c>
      <c r="H1005" s="384">
        <v>20</v>
      </c>
      <c r="I1005" s="384">
        <v>0</v>
      </c>
      <c r="J1005" s="384">
        <f t="shared" si="43"/>
        <v>83</v>
      </c>
      <c r="K1005" s="378" t="str">
        <f t="shared" si="42"/>
        <v>Tốt</v>
      </c>
      <c r="L1005" s="384" t="s">
        <v>2179</v>
      </c>
      <c r="M1005" s="384" t="s">
        <v>2180</v>
      </c>
      <c r="N1005" s="384" t="s">
        <v>1996</v>
      </c>
      <c r="O1005" s="538"/>
    </row>
    <row r="1006" spans="1:17" ht="15" customHeight="1">
      <c r="A1006" s="384">
        <v>93</v>
      </c>
      <c r="B1006" s="471" t="s">
        <v>2187</v>
      </c>
      <c r="C1006" s="471" t="s">
        <v>2188</v>
      </c>
      <c r="D1006" s="506" t="s">
        <v>2178</v>
      </c>
      <c r="E1006" s="384">
        <v>18</v>
      </c>
      <c r="F1006" s="384">
        <v>15</v>
      </c>
      <c r="G1006" s="384">
        <v>20</v>
      </c>
      <c r="H1006" s="384">
        <v>25</v>
      </c>
      <c r="I1006" s="384">
        <v>0</v>
      </c>
      <c r="J1006" s="384">
        <f t="shared" si="43"/>
        <v>78</v>
      </c>
      <c r="K1006" s="378" t="str">
        <f t="shared" si="42"/>
        <v>Khá</v>
      </c>
      <c r="L1006" s="384" t="s">
        <v>2179</v>
      </c>
      <c r="M1006" s="384" t="s">
        <v>2180</v>
      </c>
      <c r="N1006" s="384" t="s">
        <v>1996</v>
      </c>
      <c r="O1006" s="538" t="s">
        <v>267</v>
      </c>
      <c r="Q1006" s="459" t="s">
        <v>7</v>
      </c>
    </row>
    <row r="1007" spans="1:17" ht="15" customHeight="1">
      <c r="A1007" s="384">
        <v>94</v>
      </c>
      <c r="B1007" s="471" t="s">
        <v>2189</v>
      </c>
      <c r="C1007" s="471" t="s">
        <v>2190</v>
      </c>
      <c r="D1007" s="506" t="s">
        <v>2178</v>
      </c>
      <c r="E1007" s="384">
        <v>18</v>
      </c>
      <c r="F1007" s="384">
        <v>15</v>
      </c>
      <c r="G1007" s="384">
        <v>20</v>
      </c>
      <c r="H1007" s="384">
        <v>25</v>
      </c>
      <c r="I1007" s="384">
        <v>0</v>
      </c>
      <c r="J1007" s="384">
        <f t="shared" si="43"/>
        <v>78</v>
      </c>
      <c r="K1007" s="378" t="str">
        <f t="shared" si="42"/>
        <v>Khá</v>
      </c>
      <c r="L1007" s="384" t="s">
        <v>2179</v>
      </c>
      <c r="M1007" s="384" t="s">
        <v>2180</v>
      </c>
      <c r="N1007" s="384" t="s">
        <v>1996</v>
      </c>
      <c r="O1007" s="538" t="s">
        <v>267</v>
      </c>
      <c r="Q1007" s="459" t="s">
        <v>7</v>
      </c>
    </row>
    <row r="1008" spans="1:17" ht="15" customHeight="1">
      <c r="A1008" s="384">
        <v>95</v>
      </c>
      <c r="B1008" s="471" t="s">
        <v>2191</v>
      </c>
      <c r="C1008" s="471" t="s">
        <v>2192</v>
      </c>
      <c r="D1008" s="506" t="s">
        <v>2178</v>
      </c>
      <c r="E1008" s="384">
        <v>20</v>
      </c>
      <c r="F1008" s="384">
        <v>25</v>
      </c>
      <c r="G1008" s="384">
        <v>20</v>
      </c>
      <c r="H1008" s="384">
        <v>25</v>
      </c>
      <c r="I1008" s="384">
        <v>4</v>
      </c>
      <c r="J1008" s="384">
        <f t="shared" si="43"/>
        <v>94</v>
      </c>
      <c r="K1008" s="378" t="str">
        <f t="shared" si="42"/>
        <v>Xuất sắc</v>
      </c>
      <c r="L1008" s="384" t="s">
        <v>2179</v>
      </c>
      <c r="M1008" s="384" t="s">
        <v>2180</v>
      </c>
      <c r="N1008" s="384" t="s">
        <v>1996</v>
      </c>
      <c r="O1008" s="538"/>
    </row>
    <row r="1009" spans="1:17" ht="15" customHeight="1">
      <c r="A1009" s="384">
        <v>96</v>
      </c>
      <c r="B1009" s="471" t="s">
        <v>2193</v>
      </c>
      <c r="C1009" s="471" t="s">
        <v>2194</v>
      </c>
      <c r="D1009" s="506" t="s">
        <v>2178</v>
      </c>
      <c r="E1009" s="384">
        <v>20</v>
      </c>
      <c r="F1009" s="384">
        <v>25</v>
      </c>
      <c r="G1009" s="384">
        <v>20</v>
      </c>
      <c r="H1009" s="384">
        <v>25</v>
      </c>
      <c r="I1009" s="384">
        <v>0</v>
      </c>
      <c r="J1009" s="384">
        <f t="shared" si="43"/>
        <v>90</v>
      </c>
      <c r="K1009" s="378" t="str">
        <f t="shared" si="42"/>
        <v>Xuất sắc</v>
      </c>
      <c r="L1009" s="384" t="s">
        <v>2179</v>
      </c>
      <c r="M1009" s="384" t="s">
        <v>2180</v>
      </c>
      <c r="N1009" s="384" t="s">
        <v>1996</v>
      </c>
      <c r="O1009" s="538"/>
    </row>
    <row r="1010" spans="1:17" ht="15" customHeight="1">
      <c r="A1010" s="384">
        <v>97</v>
      </c>
      <c r="B1010" s="471" t="s">
        <v>2195</v>
      </c>
      <c r="C1010" s="471" t="s">
        <v>2196</v>
      </c>
      <c r="D1010" s="506" t="s">
        <v>2178</v>
      </c>
      <c r="E1010" s="384">
        <v>20</v>
      </c>
      <c r="F1010" s="384">
        <v>25</v>
      </c>
      <c r="G1010" s="384">
        <v>20</v>
      </c>
      <c r="H1010" s="384">
        <v>25</v>
      </c>
      <c r="I1010" s="384">
        <v>0</v>
      </c>
      <c r="J1010" s="384">
        <f t="shared" si="43"/>
        <v>90</v>
      </c>
      <c r="K1010" s="378" t="str">
        <f t="shared" si="42"/>
        <v>Xuất sắc</v>
      </c>
      <c r="L1010" s="384" t="s">
        <v>2179</v>
      </c>
      <c r="M1010" s="384" t="s">
        <v>2180</v>
      </c>
      <c r="N1010" s="384" t="s">
        <v>1996</v>
      </c>
      <c r="O1010" s="538"/>
    </row>
    <row r="1011" spans="1:17" ht="15" customHeight="1">
      <c r="A1011" s="384">
        <v>98</v>
      </c>
      <c r="B1011" s="471" t="s">
        <v>2197</v>
      </c>
      <c r="C1011" s="471" t="s">
        <v>2198</v>
      </c>
      <c r="D1011" s="506" t="s">
        <v>2178</v>
      </c>
      <c r="E1011" s="384">
        <v>16</v>
      </c>
      <c r="F1011" s="384">
        <v>18</v>
      </c>
      <c r="G1011" s="384">
        <v>20</v>
      </c>
      <c r="H1011" s="384">
        <v>25</v>
      </c>
      <c r="I1011" s="384">
        <v>0</v>
      </c>
      <c r="J1011" s="384">
        <f t="shared" si="43"/>
        <v>79</v>
      </c>
      <c r="K1011" s="378" t="str">
        <f t="shared" si="42"/>
        <v>Khá</v>
      </c>
      <c r="L1011" s="384" t="s">
        <v>2179</v>
      </c>
      <c r="M1011" s="384" t="s">
        <v>2180</v>
      </c>
      <c r="N1011" s="384" t="s">
        <v>1996</v>
      </c>
      <c r="O1011" s="538" t="s">
        <v>267</v>
      </c>
      <c r="Q1011" s="459" t="s">
        <v>7</v>
      </c>
    </row>
    <row r="1012" spans="1:17" ht="15" customHeight="1">
      <c r="A1012" s="384">
        <v>99</v>
      </c>
      <c r="B1012" s="471" t="s">
        <v>2199</v>
      </c>
      <c r="C1012" s="471" t="s">
        <v>2200</v>
      </c>
      <c r="D1012" s="506" t="s">
        <v>2178</v>
      </c>
      <c r="E1012" s="384">
        <v>18</v>
      </c>
      <c r="F1012" s="384">
        <v>25</v>
      </c>
      <c r="G1012" s="384">
        <v>20</v>
      </c>
      <c r="H1012" s="384">
        <v>25</v>
      </c>
      <c r="I1012" s="384">
        <v>0</v>
      </c>
      <c r="J1012" s="384">
        <f t="shared" si="43"/>
        <v>88</v>
      </c>
      <c r="K1012" s="378" t="str">
        <f t="shared" si="42"/>
        <v>Tốt</v>
      </c>
      <c r="L1012" s="384" t="s">
        <v>2179</v>
      </c>
      <c r="M1012" s="384" t="s">
        <v>2180</v>
      </c>
      <c r="N1012" s="384" t="s">
        <v>1996</v>
      </c>
      <c r="O1012" s="538"/>
    </row>
    <row r="1013" spans="1:17" ht="15" customHeight="1">
      <c r="A1013" s="384">
        <v>100</v>
      </c>
      <c r="B1013" s="471" t="s">
        <v>2201</v>
      </c>
      <c r="C1013" s="471" t="s">
        <v>2202</v>
      </c>
      <c r="D1013" s="506" t="s">
        <v>2178</v>
      </c>
      <c r="E1013" s="384">
        <v>18</v>
      </c>
      <c r="F1013" s="384">
        <v>25</v>
      </c>
      <c r="G1013" s="384">
        <v>20</v>
      </c>
      <c r="H1013" s="384">
        <v>25</v>
      </c>
      <c r="I1013" s="384">
        <v>0</v>
      </c>
      <c r="J1013" s="384">
        <f t="shared" si="43"/>
        <v>88</v>
      </c>
      <c r="K1013" s="378" t="str">
        <f t="shared" si="42"/>
        <v>Tốt</v>
      </c>
      <c r="L1013" s="384" t="s">
        <v>2179</v>
      </c>
      <c r="M1013" s="384" t="s">
        <v>2180</v>
      </c>
      <c r="N1013" s="384" t="s">
        <v>1996</v>
      </c>
      <c r="O1013" s="538"/>
    </row>
    <row r="1014" spans="1:17" ht="15" customHeight="1">
      <c r="A1014" s="384">
        <v>101</v>
      </c>
      <c r="B1014" s="471" t="s">
        <v>2203</v>
      </c>
      <c r="C1014" s="471" t="s">
        <v>2204</v>
      </c>
      <c r="D1014" s="506" t="s">
        <v>2178</v>
      </c>
      <c r="E1014" s="384">
        <v>16</v>
      </c>
      <c r="F1014" s="384">
        <v>25</v>
      </c>
      <c r="G1014" s="384">
        <v>20</v>
      </c>
      <c r="H1014" s="384">
        <v>25</v>
      </c>
      <c r="I1014" s="384">
        <v>0</v>
      </c>
      <c r="J1014" s="384">
        <f t="shared" si="43"/>
        <v>86</v>
      </c>
      <c r="K1014" s="378" t="str">
        <f t="shared" si="42"/>
        <v>Tốt</v>
      </c>
      <c r="L1014" s="384" t="s">
        <v>2179</v>
      </c>
      <c r="M1014" s="384" t="s">
        <v>2180</v>
      </c>
      <c r="N1014" s="384" t="s">
        <v>1996</v>
      </c>
      <c r="O1014" s="538"/>
    </row>
    <row r="1015" spans="1:17" ht="15" customHeight="1">
      <c r="A1015" s="384">
        <v>102</v>
      </c>
      <c r="B1015" s="471" t="s">
        <v>2205</v>
      </c>
      <c r="C1015" s="471" t="s">
        <v>2206</v>
      </c>
      <c r="D1015" s="506" t="s">
        <v>2178</v>
      </c>
      <c r="E1015" s="384">
        <v>18</v>
      </c>
      <c r="F1015" s="384">
        <v>25</v>
      </c>
      <c r="G1015" s="384">
        <v>20</v>
      </c>
      <c r="H1015" s="384">
        <v>25</v>
      </c>
      <c r="I1015" s="384">
        <v>0</v>
      </c>
      <c r="J1015" s="384">
        <f t="shared" si="43"/>
        <v>88</v>
      </c>
      <c r="K1015" s="378" t="str">
        <f t="shared" si="42"/>
        <v>Tốt</v>
      </c>
      <c r="L1015" s="384" t="s">
        <v>2179</v>
      </c>
      <c r="M1015" s="384" t="s">
        <v>2180</v>
      </c>
      <c r="N1015" s="384" t="s">
        <v>1996</v>
      </c>
      <c r="O1015" s="538"/>
    </row>
    <row r="1016" spans="1:17" ht="15" customHeight="1">
      <c r="A1016" s="384">
        <v>103</v>
      </c>
      <c r="B1016" s="471" t="s">
        <v>2207</v>
      </c>
      <c r="C1016" s="471" t="s">
        <v>2208</v>
      </c>
      <c r="D1016" s="506" t="s">
        <v>2178</v>
      </c>
      <c r="E1016" s="384">
        <v>16</v>
      </c>
      <c r="F1016" s="384">
        <v>25</v>
      </c>
      <c r="G1016" s="384">
        <v>20</v>
      </c>
      <c r="H1016" s="384">
        <v>20</v>
      </c>
      <c r="I1016" s="384">
        <v>0</v>
      </c>
      <c r="J1016" s="384">
        <f t="shared" si="43"/>
        <v>81</v>
      </c>
      <c r="K1016" s="378" t="str">
        <f t="shared" si="42"/>
        <v>Tốt</v>
      </c>
      <c r="L1016" s="384" t="s">
        <v>2179</v>
      </c>
      <c r="M1016" s="384" t="s">
        <v>2180</v>
      </c>
      <c r="N1016" s="384" t="s">
        <v>1996</v>
      </c>
      <c r="O1016" s="538"/>
    </row>
    <row r="1017" spans="1:17" ht="15" customHeight="1">
      <c r="A1017" s="384">
        <v>104</v>
      </c>
      <c r="B1017" s="471" t="s">
        <v>2209</v>
      </c>
      <c r="C1017" s="471" t="s">
        <v>2210</v>
      </c>
      <c r="D1017" s="506" t="s">
        <v>2178</v>
      </c>
      <c r="E1017" s="384">
        <v>20</v>
      </c>
      <c r="F1017" s="384">
        <v>25</v>
      </c>
      <c r="G1017" s="384">
        <v>20</v>
      </c>
      <c r="H1017" s="384">
        <v>25</v>
      </c>
      <c r="I1017" s="384">
        <v>2</v>
      </c>
      <c r="J1017" s="384">
        <f t="shared" si="43"/>
        <v>92</v>
      </c>
      <c r="K1017" s="378" t="str">
        <f t="shared" si="42"/>
        <v>Xuất sắc</v>
      </c>
      <c r="L1017" s="384" t="s">
        <v>2179</v>
      </c>
      <c r="M1017" s="384" t="s">
        <v>2180</v>
      </c>
      <c r="N1017" s="384" t="s">
        <v>1996</v>
      </c>
      <c r="O1017" s="538"/>
    </row>
    <row r="1018" spans="1:17" ht="15" customHeight="1">
      <c r="A1018" s="384">
        <v>105</v>
      </c>
      <c r="B1018" s="471" t="s">
        <v>2211</v>
      </c>
      <c r="C1018" s="471" t="s">
        <v>2212</v>
      </c>
      <c r="D1018" s="506" t="s">
        <v>2178</v>
      </c>
      <c r="E1018" s="384">
        <v>16</v>
      </c>
      <c r="F1018" s="384">
        <v>20</v>
      </c>
      <c r="G1018" s="384">
        <v>18</v>
      </c>
      <c r="H1018" s="384">
        <v>23</v>
      </c>
      <c r="I1018" s="384">
        <v>0</v>
      </c>
      <c r="J1018" s="384">
        <f t="shared" si="43"/>
        <v>77</v>
      </c>
      <c r="K1018" s="378" t="str">
        <f t="shared" si="42"/>
        <v>Khá</v>
      </c>
      <c r="L1018" s="384" t="s">
        <v>2179</v>
      </c>
      <c r="M1018" s="384" t="s">
        <v>2180</v>
      </c>
      <c r="N1018" s="384" t="s">
        <v>1996</v>
      </c>
      <c r="O1018" s="538" t="s">
        <v>267</v>
      </c>
      <c r="Q1018" s="459" t="s">
        <v>7</v>
      </c>
    </row>
    <row r="1019" spans="1:17" ht="15" customHeight="1">
      <c r="A1019" s="384">
        <v>106</v>
      </c>
      <c r="B1019" s="471" t="s">
        <v>2213</v>
      </c>
      <c r="C1019" s="471" t="s">
        <v>2214</v>
      </c>
      <c r="D1019" s="506" t="s">
        <v>2178</v>
      </c>
      <c r="E1019" s="384">
        <v>20</v>
      </c>
      <c r="F1019" s="384">
        <v>23</v>
      </c>
      <c r="G1019" s="384">
        <v>20</v>
      </c>
      <c r="H1019" s="384">
        <v>25</v>
      </c>
      <c r="I1019" s="384">
        <v>2</v>
      </c>
      <c r="J1019" s="384">
        <f t="shared" si="43"/>
        <v>90</v>
      </c>
      <c r="K1019" s="378" t="str">
        <f t="shared" si="42"/>
        <v>Xuất sắc</v>
      </c>
      <c r="L1019" s="384" t="s">
        <v>2179</v>
      </c>
      <c r="M1019" s="384" t="s">
        <v>2180</v>
      </c>
      <c r="N1019" s="384" t="s">
        <v>1996</v>
      </c>
      <c r="O1019" s="538"/>
    </row>
    <row r="1020" spans="1:17" ht="15" customHeight="1">
      <c r="A1020" s="384">
        <v>107</v>
      </c>
      <c r="B1020" s="471" t="s">
        <v>2215</v>
      </c>
      <c r="C1020" s="471" t="s">
        <v>2216</v>
      </c>
      <c r="D1020" s="506" t="s">
        <v>2178</v>
      </c>
      <c r="E1020" s="384">
        <v>20</v>
      </c>
      <c r="F1020" s="384">
        <v>25</v>
      </c>
      <c r="G1020" s="384">
        <v>20</v>
      </c>
      <c r="H1020" s="384">
        <v>25</v>
      </c>
      <c r="I1020" s="384">
        <v>0</v>
      </c>
      <c r="J1020" s="384">
        <f t="shared" si="43"/>
        <v>90</v>
      </c>
      <c r="K1020" s="378" t="str">
        <f t="shared" si="42"/>
        <v>Xuất sắc</v>
      </c>
      <c r="L1020" s="384" t="s">
        <v>2179</v>
      </c>
      <c r="M1020" s="384" t="s">
        <v>2180</v>
      </c>
      <c r="N1020" s="384" t="s">
        <v>1996</v>
      </c>
      <c r="O1020" s="538"/>
    </row>
    <row r="1021" spans="1:17" ht="15" customHeight="1">
      <c r="A1021" s="384">
        <v>108</v>
      </c>
      <c r="B1021" s="471" t="s">
        <v>2217</v>
      </c>
      <c r="C1021" s="471" t="s">
        <v>2218</v>
      </c>
      <c r="D1021" s="506" t="s">
        <v>2178</v>
      </c>
      <c r="E1021" s="384">
        <v>18</v>
      </c>
      <c r="F1021" s="384">
        <v>25</v>
      </c>
      <c r="G1021" s="384">
        <v>20</v>
      </c>
      <c r="H1021" s="384">
        <v>25</v>
      </c>
      <c r="I1021" s="384">
        <v>0</v>
      </c>
      <c r="J1021" s="384">
        <f t="shared" si="43"/>
        <v>88</v>
      </c>
      <c r="K1021" s="378" t="str">
        <f t="shared" si="42"/>
        <v>Tốt</v>
      </c>
      <c r="L1021" s="384" t="s">
        <v>2179</v>
      </c>
      <c r="M1021" s="384" t="s">
        <v>2180</v>
      </c>
      <c r="N1021" s="384" t="s">
        <v>1996</v>
      </c>
      <c r="O1021" s="538"/>
    </row>
    <row r="1022" spans="1:17" ht="15" customHeight="1">
      <c r="A1022" s="384">
        <v>109</v>
      </c>
      <c r="B1022" s="471" t="s">
        <v>2219</v>
      </c>
      <c r="C1022" s="471" t="s">
        <v>2220</v>
      </c>
      <c r="D1022" s="506" t="s">
        <v>2178</v>
      </c>
      <c r="E1022" s="384">
        <v>18</v>
      </c>
      <c r="F1022" s="384">
        <v>25</v>
      </c>
      <c r="G1022" s="384">
        <v>20</v>
      </c>
      <c r="H1022" s="384">
        <v>25</v>
      </c>
      <c r="I1022" s="384">
        <v>0</v>
      </c>
      <c r="J1022" s="384">
        <f t="shared" si="43"/>
        <v>88</v>
      </c>
      <c r="K1022" s="378" t="str">
        <f t="shared" si="42"/>
        <v>Tốt</v>
      </c>
      <c r="L1022" s="384" t="s">
        <v>2179</v>
      </c>
      <c r="M1022" s="384" t="s">
        <v>2180</v>
      </c>
      <c r="N1022" s="384" t="s">
        <v>1996</v>
      </c>
      <c r="O1022" s="538"/>
    </row>
    <row r="1023" spans="1:17" ht="15" customHeight="1">
      <c r="A1023" s="384">
        <v>110</v>
      </c>
      <c r="B1023" s="471" t="s">
        <v>2221</v>
      </c>
      <c r="C1023" s="471" t="s">
        <v>2222</v>
      </c>
      <c r="D1023" s="506" t="s">
        <v>2178</v>
      </c>
      <c r="E1023" s="384">
        <v>18</v>
      </c>
      <c r="F1023" s="384">
        <v>25</v>
      </c>
      <c r="G1023" s="384">
        <v>20</v>
      </c>
      <c r="H1023" s="384">
        <v>25</v>
      </c>
      <c r="I1023" s="384">
        <v>0</v>
      </c>
      <c r="J1023" s="384">
        <f t="shared" si="43"/>
        <v>88</v>
      </c>
      <c r="K1023" s="378" t="str">
        <f t="shared" si="42"/>
        <v>Tốt</v>
      </c>
      <c r="L1023" s="384" t="s">
        <v>2179</v>
      </c>
      <c r="M1023" s="384" t="s">
        <v>2180</v>
      </c>
      <c r="N1023" s="384" t="s">
        <v>1996</v>
      </c>
      <c r="O1023" s="538"/>
    </row>
    <row r="1024" spans="1:17" ht="15" customHeight="1">
      <c r="A1024" s="384">
        <v>111</v>
      </c>
      <c r="B1024" s="471" t="s">
        <v>2223</v>
      </c>
      <c r="C1024" s="471" t="s">
        <v>2224</v>
      </c>
      <c r="D1024" s="506" t="s">
        <v>2178</v>
      </c>
      <c r="E1024" s="384">
        <v>20</v>
      </c>
      <c r="F1024" s="384">
        <v>25</v>
      </c>
      <c r="G1024" s="384">
        <v>20</v>
      </c>
      <c r="H1024" s="384">
        <v>25</v>
      </c>
      <c r="I1024" s="384">
        <v>0</v>
      </c>
      <c r="J1024" s="384">
        <f t="shared" si="43"/>
        <v>90</v>
      </c>
      <c r="K1024" s="378" t="str">
        <f t="shared" si="42"/>
        <v>Xuất sắc</v>
      </c>
      <c r="L1024" s="384" t="s">
        <v>2179</v>
      </c>
      <c r="M1024" s="384" t="s">
        <v>2180</v>
      </c>
      <c r="N1024" s="384" t="s">
        <v>1996</v>
      </c>
      <c r="O1024" s="538"/>
    </row>
    <row r="1025" spans="1:17" ht="15" customHeight="1">
      <c r="A1025" s="384">
        <v>112</v>
      </c>
      <c r="B1025" s="471" t="s">
        <v>2225</v>
      </c>
      <c r="C1025" s="471" t="s">
        <v>2226</v>
      </c>
      <c r="D1025" s="506" t="s">
        <v>2178</v>
      </c>
      <c r="E1025" s="384">
        <v>18</v>
      </c>
      <c r="F1025" s="384">
        <v>25</v>
      </c>
      <c r="G1025" s="384">
        <v>20</v>
      </c>
      <c r="H1025" s="384">
        <v>25</v>
      </c>
      <c r="I1025" s="384">
        <v>2</v>
      </c>
      <c r="J1025" s="384">
        <f t="shared" si="43"/>
        <v>90</v>
      </c>
      <c r="K1025" s="378" t="str">
        <f t="shared" si="42"/>
        <v>Xuất sắc</v>
      </c>
      <c r="L1025" s="384" t="s">
        <v>2179</v>
      </c>
      <c r="M1025" s="384" t="s">
        <v>2180</v>
      </c>
      <c r="N1025" s="384" t="s">
        <v>1996</v>
      </c>
      <c r="O1025" s="538"/>
    </row>
    <row r="1026" spans="1:17" ht="15" customHeight="1">
      <c r="A1026" s="384">
        <v>113</v>
      </c>
      <c r="B1026" s="471" t="s">
        <v>2227</v>
      </c>
      <c r="C1026" s="471" t="s">
        <v>2228</v>
      </c>
      <c r="D1026" s="506" t="s">
        <v>2178</v>
      </c>
      <c r="E1026" s="384">
        <v>20</v>
      </c>
      <c r="F1026" s="384">
        <v>25</v>
      </c>
      <c r="G1026" s="384">
        <v>20</v>
      </c>
      <c r="H1026" s="384">
        <v>25</v>
      </c>
      <c r="I1026" s="384">
        <v>0</v>
      </c>
      <c r="J1026" s="384">
        <f t="shared" si="43"/>
        <v>90</v>
      </c>
      <c r="K1026" s="378" t="str">
        <f t="shared" si="42"/>
        <v>Xuất sắc</v>
      </c>
      <c r="L1026" s="384" t="s">
        <v>2179</v>
      </c>
      <c r="M1026" s="384" t="s">
        <v>2180</v>
      </c>
      <c r="N1026" s="384" t="s">
        <v>1996</v>
      </c>
      <c r="O1026" s="538"/>
    </row>
    <row r="1027" spans="1:17" ht="15" customHeight="1">
      <c r="A1027" s="384">
        <v>114</v>
      </c>
      <c r="B1027" s="471" t="s">
        <v>2229</v>
      </c>
      <c r="C1027" s="471" t="s">
        <v>2230</v>
      </c>
      <c r="D1027" s="506" t="s">
        <v>2178</v>
      </c>
      <c r="E1027" s="384">
        <v>20</v>
      </c>
      <c r="F1027" s="384">
        <v>25</v>
      </c>
      <c r="G1027" s="384">
        <v>20</v>
      </c>
      <c r="H1027" s="384">
        <v>25</v>
      </c>
      <c r="I1027" s="384">
        <v>0</v>
      </c>
      <c r="J1027" s="384">
        <f t="shared" si="43"/>
        <v>90</v>
      </c>
      <c r="K1027" s="378" t="str">
        <f t="shared" si="42"/>
        <v>Xuất sắc</v>
      </c>
      <c r="L1027" s="384" t="s">
        <v>2179</v>
      </c>
      <c r="M1027" s="384" t="s">
        <v>2180</v>
      </c>
      <c r="N1027" s="384" t="s">
        <v>1996</v>
      </c>
      <c r="O1027" s="538"/>
    </row>
    <row r="1028" spans="1:17" ht="15" customHeight="1">
      <c r="A1028" s="384">
        <v>115</v>
      </c>
      <c r="B1028" s="471" t="s">
        <v>2231</v>
      </c>
      <c r="C1028" s="471" t="s">
        <v>2232</v>
      </c>
      <c r="D1028" s="506" t="s">
        <v>2178</v>
      </c>
      <c r="E1028" s="384">
        <v>20</v>
      </c>
      <c r="F1028" s="384">
        <v>25</v>
      </c>
      <c r="G1028" s="384">
        <v>20</v>
      </c>
      <c r="H1028" s="384">
        <v>25</v>
      </c>
      <c r="I1028" s="384">
        <v>0</v>
      </c>
      <c r="J1028" s="384">
        <f t="shared" si="43"/>
        <v>90</v>
      </c>
      <c r="K1028" s="378" t="str">
        <f t="shared" si="42"/>
        <v>Xuất sắc</v>
      </c>
      <c r="L1028" s="384" t="s">
        <v>2179</v>
      </c>
      <c r="M1028" s="384" t="s">
        <v>2180</v>
      </c>
      <c r="N1028" s="384" t="s">
        <v>1996</v>
      </c>
      <c r="O1028" s="538"/>
    </row>
    <row r="1029" spans="1:17" ht="15" customHeight="1">
      <c r="A1029" s="384">
        <v>116</v>
      </c>
      <c r="B1029" s="471" t="s">
        <v>2233</v>
      </c>
      <c r="C1029" s="471" t="s">
        <v>2234</v>
      </c>
      <c r="D1029" s="506" t="s">
        <v>2178</v>
      </c>
      <c r="E1029" s="384">
        <v>20</v>
      </c>
      <c r="F1029" s="384">
        <v>25</v>
      </c>
      <c r="G1029" s="384">
        <v>20</v>
      </c>
      <c r="H1029" s="384">
        <v>23</v>
      </c>
      <c r="I1029" s="384">
        <v>0</v>
      </c>
      <c r="J1029" s="384">
        <f t="shared" si="43"/>
        <v>88</v>
      </c>
      <c r="K1029" s="378" t="str">
        <f t="shared" ref="K1029:K1092" si="44">IF(J1029&gt;=90,"Xuất sắc",IF(J1029&gt;=80,"Tốt",IF(J1029&gt;=65,"Khá",IF(J1029&gt;=50,"Trung bình",IF(J1029&gt;=35,"Yếu", "Kém")))))</f>
        <v>Tốt</v>
      </c>
      <c r="L1029" s="384" t="s">
        <v>2179</v>
      </c>
      <c r="M1029" s="384" t="s">
        <v>2180</v>
      </c>
      <c r="N1029" s="384" t="s">
        <v>1996</v>
      </c>
      <c r="O1029" s="538"/>
    </row>
    <row r="1030" spans="1:17" ht="15" customHeight="1">
      <c r="A1030" s="384">
        <v>117</v>
      </c>
      <c r="B1030" s="471" t="s">
        <v>2235</v>
      </c>
      <c r="C1030" s="471" t="s">
        <v>2236</v>
      </c>
      <c r="D1030" s="506" t="s">
        <v>2178</v>
      </c>
      <c r="E1030" s="384">
        <v>18</v>
      </c>
      <c r="F1030" s="384">
        <v>15</v>
      </c>
      <c r="G1030" s="384">
        <v>20</v>
      </c>
      <c r="H1030" s="384">
        <v>23</v>
      </c>
      <c r="I1030" s="384">
        <v>2</v>
      </c>
      <c r="J1030" s="384">
        <f t="shared" ref="J1030:J1093" si="45">SUM(E1030:I1030)</f>
        <v>78</v>
      </c>
      <c r="K1030" s="378" t="str">
        <f t="shared" si="44"/>
        <v>Khá</v>
      </c>
      <c r="L1030" s="384" t="s">
        <v>2179</v>
      </c>
      <c r="M1030" s="384" t="s">
        <v>2180</v>
      </c>
      <c r="N1030" s="384" t="s">
        <v>1996</v>
      </c>
      <c r="O1030" s="538" t="s">
        <v>267</v>
      </c>
      <c r="Q1030" s="459" t="s">
        <v>7</v>
      </c>
    </row>
    <row r="1031" spans="1:17" ht="15" customHeight="1">
      <c r="A1031" s="384">
        <v>118</v>
      </c>
      <c r="B1031" s="471" t="s">
        <v>2237</v>
      </c>
      <c r="C1031" s="471" t="s">
        <v>2238</v>
      </c>
      <c r="D1031" s="506" t="s">
        <v>2178</v>
      </c>
      <c r="E1031" s="384">
        <v>20</v>
      </c>
      <c r="F1031" s="384">
        <v>25</v>
      </c>
      <c r="G1031" s="384">
        <v>20</v>
      </c>
      <c r="H1031" s="384">
        <v>25</v>
      </c>
      <c r="I1031" s="384">
        <v>0</v>
      </c>
      <c r="J1031" s="384">
        <f t="shared" si="45"/>
        <v>90</v>
      </c>
      <c r="K1031" s="378" t="str">
        <f t="shared" si="44"/>
        <v>Xuất sắc</v>
      </c>
      <c r="L1031" s="384" t="s">
        <v>2179</v>
      </c>
      <c r="M1031" s="384" t="s">
        <v>2180</v>
      </c>
      <c r="N1031" s="384" t="s">
        <v>1996</v>
      </c>
      <c r="O1031" s="538"/>
    </row>
    <row r="1032" spans="1:17" ht="15" customHeight="1">
      <c r="A1032" s="384">
        <v>119</v>
      </c>
      <c r="B1032" s="471" t="s">
        <v>2239</v>
      </c>
      <c r="C1032" s="471" t="s">
        <v>2240</v>
      </c>
      <c r="D1032" s="506" t="s">
        <v>2178</v>
      </c>
      <c r="E1032" s="420">
        <v>17</v>
      </c>
      <c r="F1032" s="420">
        <v>15</v>
      </c>
      <c r="G1032" s="420">
        <v>15</v>
      </c>
      <c r="H1032" s="420">
        <v>17</v>
      </c>
      <c r="I1032" s="384">
        <v>0</v>
      </c>
      <c r="J1032" s="384">
        <f t="shared" si="45"/>
        <v>64</v>
      </c>
      <c r="K1032" s="378" t="str">
        <f t="shared" si="44"/>
        <v>Trung bình</v>
      </c>
      <c r="L1032" s="384" t="s">
        <v>2179</v>
      </c>
      <c r="M1032" s="384" t="s">
        <v>2180</v>
      </c>
      <c r="N1032" s="384" t="s">
        <v>1996</v>
      </c>
      <c r="O1032" s="538" t="s">
        <v>435</v>
      </c>
      <c r="Q1032" s="470" t="s">
        <v>319</v>
      </c>
    </row>
    <row r="1033" spans="1:17" ht="15" customHeight="1">
      <c r="A1033" s="384">
        <v>120</v>
      </c>
      <c r="B1033" s="471" t="s">
        <v>2241</v>
      </c>
      <c r="C1033" s="471" t="s">
        <v>2242</v>
      </c>
      <c r="D1033" s="506" t="s">
        <v>2178</v>
      </c>
      <c r="E1033" s="384">
        <v>18</v>
      </c>
      <c r="F1033" s="384">
        <v>25</v>
      </c>
      <c r="G1033" s="384">
        <v>20</v>
      </c>
      <c r="H1033" s="384">
        <v>25</v>
      </c>
      <c r="I1033" s="384">
        <v>0</v>
      </c>
      <c r="J1033" s="384">
        <f t="shared" si="45"/>
        <v>88</v>
      </c>
      <c r="K1033" s="378" t="str">
        <f t="shared" si="44"/>
        <v>Tốt</v>
      </c>
      <c r="L1033" s="384" t="s">
        <v>2179</v>
      </c>
      <c r="M1033" s="384" t="s">
        <v>2180</v>
      </c>
      <c r="N1033" s="384" t="s">
        <v>1996</v>
      </c>
      <c r="O1033" s="538"/>
    </row>
    <row r="1034" spans="1:17" ht="15" customHeight="1">
      <c r="A1034" s="384">
        <v>121</v>
      </c>
      <c r="B1034" s="471" t="s">
        <v>2243</v>
      </c>
      <c r="C1034" s="471" t="s">
        <v>2244</v>
      </c>
      <c r="D1034" s="506" t="s">
        <v>2178</v>
      </c>
      <c r="E1034" s="384">
        <v>20</v>
      </c>
      <c r="F1034" s="384">
        <v>25</v>
      </c>
      <c r="G1034" s="384">
        <v>20</v>
      </c>
      <c r="H1034" s="384">
        <v>25</v>
      </c>
      <c r="I1034" s="384">
        <v>0</v>
      </c>
      <c r="J1034" s="384">
        <f t="shared" si="45"/>
        <v>90</v>
      </c>
      <c r="K1034" s="378" t="str">
        <f t="shared" si="44"/>
        <v>Xuất sắc</v>
      </c>
      <c r="L1034" s="384" t="s">
        <v>2179</v>
      </c>
      <c r="M1034" s="384" t="s">
        <v>2180</v>
      </c>
      <c r="N1034" s="384" t="s">
        <v>1996</v>
      </c>
      <c r="O1034" s="538"/>
    </row>
    <row r="1035" spans="1:17" ht="15" customHeight="1">
      <c r="A1035" s="384">
        <v>122</v>
      </c>
      <c r="B1035" s="471" t="s">
        <v>2245</v>
      </c>
      <c r="C1035" s="471" t="s">
        <v>2246</v>
      </c>
      <c r="D1035" s="506" t="s">
        <v>2178</v>
      </c>
      <c r="E1035" s="384">
        <v>20</v>
      </c>
      <c r="F1035" s="384">
        <v>25</v>
      </c>
      <c r="G1035" s="384">
        <v>20</v>
      </c>
      <c r="H1035" s="384">
        <v>25</v>
      </c>
      <c r="I1035" s="384">
        <v>0</v>
      </c>
      <c r="J1035" s="384">
        <f t="shared" si="45"/>
        <v>90</v>
      </c>
      <c r="K1035" s="378" t="str">
        <f t="shared" si="44"/>
        <v>Xuất sắc</v>
      </c>
      <c r="L1035" s="384" t="s">
        <v>2179</v>
      </c>
      <c r="M1035" s="384" t="s">
        <v>2180</v>
      </c>
      <c r="N1035" s="384" t="s">
        <v>1996</v>
      </c>
      <c r="O1035" s="538"/>
    </row>
    <row r="1036" spans="1:17" ht="15" customHeight="1">
      <c r="A1036" s="384">
        <v>123</v>
      </c>
      <c r="B1036" s="471" t="s">
        <v>2247</v>
      </c>
      <c r="C1036" s="471" t="s">
        <v>2248</v>
      </c>
      <c r="D1036" s="506" t="s">
        <v>2178</v>
      </c>
      <c r="E1036" s="384">
        <v>20</v>
      </c>
      <c r="F1036" s="384">
        <v>25</v>
      </c>
      <c r="G1036" s="384">
        <v>20</v>
      </c>
      <c r="H1036" s="384">
        <v>25</v>
      </c>
      <c r="I1036" s="384">
        <v>0</v>
      </c>
      <c r="J1036" s="384">
        <f t="shared" si="45"/>
        <v>90</v>
      </c>
      <c r="K1036" s="378" t="str">
        <f t="shared" si="44"/>
        <v>Xuất sắc</v>
      </c>
      <c r="L1036" s="384" t="s">
        <v>2179</v>
      </c>
      <c r="M1036" s="384" t="s">
        <v>2180</v>
      </c>
      <c r="N1036" s="384" t="s">
        <v>1996</v>
      </c>
      <c r="O1036" s="538"/>
    </row>
    <row r="1037" spans="1:17" ht="15" customHeight="1">
      <c r="A1037" s="384">
        <v>124</v>
      </c>
      <c r="B1037" s="377" t="s">
        <v>2249</v>
      </c>
      <c r="C1037" s="414" t="s">
        <v>2250</v>
      </c>
      <c r="D1037" s="379" t="s">
        <v>2251</v>
      </c>
      <c r="E1037" s="380">
        <v>22</v>
      </c>
      <c r="F1037" s="379">
        <v>26</v>
      </c>
      <c r="G1037" s="379">
        <v>19</v>
      </c>
      <c r="H1037" s="379">
        <v>10</v>
      </c>
      <c r="I1037" s="379">
        <v>5</v>
      </c>
      <c r="J1037" s="384">
        <f t="shared" si="45"/>
        <v>82</v>
      </c>
      <c r="K1037" s="378" t="str">
        <f t="shared" si="44"/>
        <v>Tốt</v>
      </c>
      <c r="L1037" s="384" t="s">
        <v>2252</v>
      </c>
      <c r="M1037" s="384" t="s">
        <v>2253</v>
      </c>
      <c r="N1037" s="384" t="s">
        <v>1996</v>
      </c>
      <c r="O1037" s="538"/>
    </row>
    <row r="1038" spans="1:17" ht="15" customHeight="1">
      <c r="A1038" s="384">
        <v>125</v>
      </c>
      <c r="B1038" s="377" t="s">
        <v>2254</v>
      </c>
      <c r="C1038" s="414" t="s">
        <v>2255</v>
      </c>
      <c r="D1038" s="379" t="s">
        <v>2251</v>
      </c>
      <c r="E1038" s="380">
        <v>20</v>
      </c>
      <c r="F1038" s="379">
        <v>26</v>
      </c>
      <c r="G1038" s="379">
        <v>16</v>
      </c>
      <c r="H1038" s="379">
        <v>10</v>
      </c>
      <c r="I1038" s="379">
        <v>8</v>
      </c>
      <c r="J1038" s="384">
        <f t="shared" si="45"/>
        <v>80</v>
      </c>
      <c r="K1038" s="378" t="str">
        <f t="shared" si="44"/>
        <v>Tốt</v>
      </c>
      <c r="L1038" s="384" t="s">
        <v>2252</v>
      </c>
      <c r="M1038" s="384" t="s">
        <v>2253</v>
      </c>
      <c r="N1038" s="384" t="s">
        <v>1996</v>
      </c>
      <c r="O1038" s="538"/>
    </row>
    <row r="1039" spans="1:17" ht="15" customHeight="1">
      <c r="A1039" s="384">
        <v>126</v>
      </c>
      <c r="B1039" s="377" t="s">
        <v>2256</v>
      </c>
      <c r="C1039" s="414" t="s">
        <v>2257</v>
      </c>
      <c r="D1039" s="379" t="s">
        <v>2251</v>
      </c>
      <c r="E1039" s="380">
        <v>24</v>
      </c>
      <c r="F1039" s="379">
        <v>27</v>
      </c>
      <c r="G1039" s="379">
        <v>15</v>
      </c>
      <c r="H1039" s="379">
        <v>10</v>
      </c>
      <c r="I1039" s="379">
        <v>6</v>
      </c>
      <c r="J1039" s="384">
        <f t="shared" si="45"/>
        <v>82</v>
      </c>
      <c r="K1039" s="378" t="str">
        <f t="shared" si="44"/>
        <v>Tốt</v>
      </c>
      <c r="L1039" s="384" t="s">
        <v>2252</v>
      </c>
      <c r="M1039" s="384" t="s">
        <v>2253</v>
      </c>
      <c r="N1039" s="384" t="s">
        <v>1996</v>
      </c>
      <c r="O1039" s="538"/>
    </row>
    <row r="1040" spans="1:17" ht="15" customHeight="1">
      <c r="A1040" s="384">
        <v>127</v>
      </c>
      <c r="B1040" s="414" t="s">
        <v>2258</v>
      </c>
      <c r="C1040" s="414" t="s">
        <v>488</v>
      </c>
      <c r="D1040" s="379" t="s">
        <v>2251</v>
      </c>
      <c r="E1040" s="380">
        <v>25</v>
      </c>
      <c r="F1040" s="379">
        <v>28</v>
      </c>
      <c r="G1040" s="379">
        <v>15</v>
      </c>
      <c r="H1040" s="379">
        <v>10</v>
      </c>
      <c r="I1040" s="379">
        <v>6</v>
      </c>
      <c r="J1040" s="384">
        <f t="shared" si="45"/>
        <v>84</v>
      </c>
      <c r="K1040" s="378" t="str">
        <f t="shared" si="44"/>
        <v>Tốt</v>
      </c>
      <c r="L1040" s="384" t="s">
        <v>2252</v>
      </c>
      <c r="M1040" s="384" t="s">
        <v>2253</v>
      </c>
      <c r="N1040" s="384" t="s">
        <v>1996</v>
      </c>
      <c r="O1040" s="538"/>
    </row>
    <row r="1041" spans="1:15" ht="15" customHeight="1">
      <c r="A1041" s="384">
        <v>128</v>
      </c>
      <c r="B1041" s="414" t="s">
        <v>2259</v>
      </c>
      <c r="C1041" s="414" t="s">
        <v>2260</v>
      </c>
      <c r="D1041" s="379" t="s">
        <v>2251</v>
      </c>
      <c r="E1041" s="415">
        <v>28</v>
      </c>
      <c r="F1041" s="409">
        <v>28</v>
      </c>
      <c r="G1041" s="409">
        <v>20</v>
      </c>
      <c r="H1041" s="409">
        <v>10</v>
      </c>
      <c r="I1041" s="409">
        <v>10</v>
      </c>
      <c r="J1041" s="384">
        <f t="shared" si="45"/>
        <v>96</v>
      </c>
      <c r="K1041" s="378" t="str">
        <f t="shared" si="44"/>
        <v>Xuất sắc</v>
      </c>
      <c r="L1041" s="384" t="s">
        <v>2252</v>
      </c>
      <c r="M1041" s="384" t="s">
        <v>2253</v>
      </c>
      <c r="N1041" s="384" t="s">
        <v>1996</v>
      </c>
      <c r="O1041" s="538"/>
    </row>
    <row r="1042" spans="1:15" ht="15" customHeight="1">
      <c r="A1042" s="384">
        <v>129</v>
      </c>
      <c r="B1042" s="416" t="s">
        <v>2261</v>
      </c>
      <c r="C1042" s="416" t="s">
        <v>2262</v>
      </c>
      <c r="D1042" s="379" t="s">
        <v>2251</v>
      </c>
      <c r="E1042" s="415">
        <v>25</v>
      </c>
      <c r="F1042" s="409">
        <v>25</v>
      </c>
      <c r="G1042" s="409">
        <v>15</v>
      </c>
      <c r="H1042" s="409">
        <v>10</v>
      </c>
      <c r="I1042" s="409">
        <v>5</v>
      </c>
      <c r="J1042" s="384">
        <f t="shared" si="45"/>
        <v>80</v>
      </c>
      <c r="K1042" s="378" t="str">
        <f t="shared" si="44"/>
        <v>Tốt</v>
      </c>
      <c r="L1042" s="384" t="s">
        <v>2252</v>
      </c>
      <c r="M1042" s="384" t="s">
        <v>2253</v>
      </c>
      <c r="N1042" s="384" t="s">
        <v>1996</v>
      </c>
      <c r="O1042" s="538"/>
    </row>
    <row r="1043" spans="1:15" ht="15" customHeight="1">
      <c r="A1043" s="384">
        <v>130</v>
      </c>
      <c r="B1043" s="414" t="s">
        <v>2263</v>
      </c>
      <c r="C1043" s="414" t="s">
        <v>2264</v>
      </c>
      <c r="D1043" s="379" t="s">
        <v>2251</v>
      </c>
      <c r="E1043" s="379">
        <v>25</v>
      </c>
      <c r="F1043" s="379">
        <v>26</v>
      </c>
      <c r="G1043" s="379">
        <v>15</v>
      </c>
      <c r="H1043" s="379">
        <v>10</v>
      </c>
      <c r="I1043" s="379">
        <v>5</v>
      </c>
      <c r="J1043" s="384">
        <f t="shared" si="45"/>
        <v>81</v>
      </c>
      <c r="K1043" s="378" t="str">
        <f t="shared" si="44"/>
        <v>Tốt</v>
      </c>
      <c r="L1043" s="384" t="s">
        <v>2252</v>
      </c>
      <c r="M1043" s="384" t="s">
        <v>2253</v>
      </c>
      <c r="N1043" s="384" t="s">
        <v>1996</v>
      </c>
      <c r="O1043" s="538"/>
    </row>
    <row r="1044" spans="1:15" ht="15" customHeight="1">
      <c r="A1044" s="384">
        <v>131</v>
      </c>
      <c r="B1044" s="416" t="s">
        <v>2265</v>
      </c>
      <c r="C1044" s="416" t="s">
        <v>2266</v>
      </c>
      <c r="D1044" s="379" t="s">
        <v>2251</v>
      </c>
      <c r="E1044" s="415">
        <v>25</v>
      </c>
      <c r="F1044" s="409">
        <v>25</v>
      </c>
      <c r="G1044" s="409">
        <v>16</v>
      </c>
      <c r="H1044" s="409">
        <v>10</v>
      </c>
      <c r="I1044" s="409">
        <v>4</v>
      </c>
      <c r="J1044" s="384">
        <f t="shared" si="45"/>
        <v>80</v>
      </c>
      <c r="K1044" s="378" t="str">
        <f t="shared" si="44"/>
        <v>Tốt</v>
      </c>
      <c r="L1044" s="384" t="s">
        <v>2252</v>
      </c>
      <c r="M1044" s="384" t="s">
        <v>2253</v>
      </c>
      <c r="N1044" s="384" t="s">
        <v>1996</v>
      </c>
      <c r="O1044" s="538"/>
    </row>
    <row r="1045" spans="1:15" ht="15" customHeight="1">
      <c r="A1045" s="384">
        <v>132</v>
      </c>
      <c r="B1045" s="377" t="s">
        <v>2267</v>
      </c>
      <c r="C1045" s="377" t="s">
        <v>2268</v>
      </c>
      <c r="D1045" s="379" t="s">
        <v>2251</v>
      </c>
      <c r="E1045" s="380">
        <v>24</v>
      </c>
      <c r="F1045" s="379">
        <v>29</v>
      </c>
      <c r="G1045" s="379">
        <v>18</v>
      </c>
      <c r="H1045" s="379">
        <v>10</v>
      </c>
      <c r="I1045" s="379">
        <v>8</v>
      </c>
      <c r="J1045" s="384">
        <f t="shared" si="45"/>
        <v>89</v>
      </c>
      <c r="K1045" s="378" t="str">
        <f t="shared" si="44"/>
        <v>Tốt</v>
      </c>
      <c r="L1045" s="384" t="s">
        <v>2252</v>
      </c>
      <c r="M1045" s="384" t="s">
        <v>2253</v>
      </c>
      <c r="N1045" s="384" t="s">
        <v>1996</v>
      </c>
      <c r="O1045" s="538"/>
    </row>
    <row r="1046" spans="1:15" ht="15" customHeight="1">
      <c r="A1046" s="384">
        <v>133</v>
      </c>
      <c r="B1046" s="377" t="s">
        <v>2269</v>
      </c>
      <c r="C1046" s="377" t="s">
        <v>2270</v>
      </c>
      <c r="D1046" s="379" t="s">
        <v>2251</v>
      </c>
      <c r="E1046" s="380">
        <v>28</v>
      </c>
      <c r="F1046" s="379">
        <v>28</v>
      </c>
      <c r="G1046" s="379">
        <v>20</v>
      </c>
      <c r="H1046" s="379">
        <v>10</v>
      </c>
      <c r="I1046" s="379">
        <v>8</v>
      </c>
      <c r="J1046" s="384">
        <f t="shared" si="45"/>
        <v>94</v>
      </c>
      <c r="K1046" s="378" t="str">
        <f t="shared" si="44"/>
        <v>Xuất sắc</v>
      </c>
      <c r="L1046" s="384" t="s">
        <v>2252</v>
      </c>
      <c r="M1046" s="384" t="s">
        <v>2253</v>
      </c>
      <c r="N1046" s="384" t="s">
        <v>1996</v>
      </c>
      <c r="O1046" s="538"/>
    </row>
    <row r="1047" spans="1:15" ht="15" customHeight="1">
      <c r="A1047" s="384">
        <v>134</v>
      </c>
      <c r="B1047" s="377" t="s">
        <v>2271</v>
      </c>
      <c r="C1047" s="377" t="s">
        <v>2272</v>
      </c>
      <c r="D1047" s="379" t="s">
        <v>2251</v>
      </c>
      <c r="E1047" s="380">
        <v>22</v>
      </c>
      <c r="F1047" s="379">
        <v>28</v>
      </c>
      <c r="G1047" s="379">
        <v>16</v>
      </c>
      <c r="H1047" s="379">
        <v>10</v>
      </c>
      <c r="I1047" s="379">
        <v>4</v>
      </c>
      <c r="J1047" s="384">
        <f t="shared" si="45"/>
        <v>80</v>
      </c>
      <c r="K1047" s="378" t="str">
        <f t="shared" si="44"/>
        <v>Tốt</v>
      </c>
      <c r="L1047" s="384" t="s">
        <v>2252</v>
      </c>
      <c r="M1047" s="384" t="s">
        <v>2253</v>
      </c>
      <c r="N1047" s="384" t="s">
        <v>1996</v>
      </c>
      <c r="O1047" s="538"/>
    </row>
    <row r="1048" spans="1:15" ht="15" customHeight="1">
      <c r="A1048" s="384">
        <v>135</v>
      </c>
      <c r="B1048" s="377" t="s">
        <v>2273</v>
      </c>
      <c r="C1048" s="377" t="s">
        <v>2274</v>
      </c>
      <c r="D1048" s="379" t="s">
        <v>2251</v>
      </c>
      <c r="E1048" s="380">
        <v>26</v>
      </c>
      <c r="F1048" s="379">
        <v>28</v>
      </c>
      <c r="G1048" s="379">
        <v>10</v>
      </c>
      <c r="H1048" s="379">
        <v>10</v>
      </c>
      <c r="I1048" s="379">
        <v>6</v>
      </c>
      <c r="J1048" s="384">
        <f t="shared" si="45"/>
        <v>80</v>
      </c>
      <c r="K1048" s="378" t="str">
        <f t="shared" si="44"/>
        <v>Tốt</v>
      </c>
      <c r="L1048" s="384" t="s">
        <v>2252</v>
      </c>
      <c r="M1048" s="384" t="s">
        <v>2253</v>
      </c>
      <c r="N1048" s="384" t="s">
        <v>1996</v>
      </c>
      <c r="O1048" s="538"/>
    </row>
    <row r="1049" spans="1:15" ht="15" customHeight="1">
      <c r="A1049" s="384">
        <v>136</v>
      </c>
      <c r="B1049" s="377" t="s">
        <v>2275</v>
      </c>
      <c r="C1049" s="377" t="s">
        <v>2276</v>
      </c>
      <c r="D1049" s="379" t="s">
        <v>2251</v>
      </c>
      <c r="E1049" s="415">
        <v>23</v>
      </c>
      <c r="F1049" s="409">
        <v>25</v>
      </c>
      <c r="G1049" s="409">
        <v>15</v>
      </c>
      <c r="H1049" s="409">
        <v>10</v>
      </c>
      <c r="I1049" s="409">
        <v>7</v>
      </c>
      <c r="J1049" s="384">
        <f t="shared" si="45"/>
        <v>80</v>
      </c>
      <c r="K1049" s="378" t="str">
        <f t="shared" si="44"/>
        <v>Tốt</v>
      </c>
      <c r="L1049" s="384" t="s">
        <v>2252</v>
      </c>
      <c r="M1049" s="384" t="s">
        <v>2253</v>
      </c>
      <c r="N1049" s="384" t="s">
        <v>1996</v>
      </c>
      <c r="O1049" s="538"/>
    </row>
    <row r="1050" spans="1:15" ht="15" customHeight="1">
      <c r="A1050" s="384">
        <v>137</v>
      </c>
      <c r="B1050" s="377" t="s">
        <v>2277</v>
      </c>
      <c r="C1050" s="377" t="s">
        <v>2278</v>
      </c>
      <c r="D1050" s="379" t="s">
        <v>2251</v>
      </c>
      <c r="E1050" s="380">
        <v>25</v>
      </c>
      <c r="F1050" s="379">
        <v>27</v>
      </c>
      <c r="G1050" s="379">
        <v>11</v>
      </c>
      <c r="H1050" s="379">
        <v>10</v>
      </c>
      <c r="I1050" s="379">
        <v>8</v>
      </c>
      <c r="J1050" s="384">
        <f t="shared" si="45"/>
        <v>81</v>
      </c>
      <c r="K1050" s="378" t="str">
        <f t="shared" si="44"/>
        <v>Tốt</v>
      </c>
      <c r="L1050" s="384" t="s">
        <v>2252</v>
      </c>
      <c r="M1050" s="384" t="s">
        <v>2253</v>
      </c>
      <c r="N1050" s="384" t="s">
        <v>1996</v>
      </c>
      <c r="O1050" s="538"/>
    </row>
    <row r="1051" spans="1:15" ht="15" customHeight="1">
      <c r="A1051" s="384">
        <v>138</v>
      </c>
      <c r="B1051" s="377" t="s">
        <v>2279</v>
      </c>
      <c r="C1051" s="377" t="s">
        <v>2280</v>
      </c>
      <c r="D1051" s="379" t="s">
        <v>2251</v>
      </c>
      <c r="E1051" s="379">
        <v>28</v>
      </c>
      <c r="F1051" s="379">
        <v>28</v>
      </c>
      <c r="G1051" s="379">
        <v>15</v>
      </c>
      <c r="H1051" s="379">
        <v>10</v>
      </c>
      <c r="I1051" s="379">
        <v>8</v>
      </c>
      <c r="J1051" s="384">
        <f t="shared" si="45"/>
        <v>89</v>
      </c>
      <c r="K1051" s="378" t="str">
        <f t="shared" si="44"/>
        <v>Tốt</v>
      </c>
      <c r="L1051" s="384" t="s">
        <v>2252</v>
      </c>
      <c r="M1051" s="384" t="s">
        <v>2253</v>
      </c>
      <c r="N1051" s="384" t="s">
        <v>1996</v>
      </c>
      <c r="O1051" s="538"/>
    </row>
    <row r="1052" spans="1:15" ht="15" customHeight="1">
      <c r="A1052" s="384">
        <v>139</v>
      </c>
      <c r="B1052" s="377" t="s">
        <v>2281</v>
      </c>
      <c r="C1052" s="377" t="s">
        <v>2282</v>
      </c>
      <c r="D1052" s="379" t="s">
        <v>2251</v>
      </c>
      <c r="E1052" s="379">
        <v>24</v>
      </c>
      <c r="F1052" s="379">
        <v>29</v>
      </c>
      <c r="G1052" s="379">
        <v>20</v>
      </c>
      <c r="H1052" s="379">
        <v>10</v>
      </c>
      <c r="I1052" s="379">
        <v>7</v>
      </c>
      <c r="J1052" s="384">
        <f t="shared" si="45"/>
        <v>90</v>
      </c>
      <c r="K1052" s="378" t="str">
        <f t="shared" si="44"/>
        <v>Xuất sắc</v>
      </c>
      <c r="L1052" s="384" t="s">
        <v>2252</v>
      </c>
      <c r="M1052" s="384" t="s">
        <v>2253</v>
      </c>
      <c r="N1052" s="384" t="s">
        <v>1996</v>
      </c>
      <c r="O1052" s="538"/>
    </row>
    <row r="1053" spans="1:15" ht="15" customHeight="1">
      <c r="A1053" s="384">
        <v>140</v>
      </c>
      <c r="B1053" s="377" t="s">
        <v>2283</v>
      </c>
      <c r="C1053" s="377" t="s">
        <v>2284</v>
      </c>
      <c r="D1053" s="379" t="s">
        <v>2251</v>
      </c>
      <c r="E1053" s="379">
        <v>26</v>
      </c>
      <c r="F1053" s="379">
        <v>28</v>
      </c>
      <c r="G1053" s="379">
        <v>18</v>
      </c>
      <c r="H1053" s="379">
        <v>10</v>
      </c>
      <c r="I1053" s="379">
        <v>9</v>
      </c>
      <c r="J1053" s="384">
        <f t="shared" si="45"/>
        <v>91</v>
      </c>
      <c r="K1053" s="378" t="str">
        <f t="shared" si="44"/>
        <v>Xuất sắc</v>
      </c>
      <c r="L1053" s="384" t="s">
        <v>2252</v>
      </c>
      <c r="M1053" s="384" t="s">
        <v>2253</v>
      </c>
      <c r="N1053" s="384" t="s">
        <v>1996</v>
      </c>
      <c r="O1053" s="538"/>
    </row>
    <row r="1054" spans="1:15" ht="15" customHeight="1">
      <c r="A1054" s="384">
        <v>141</v>
      </c>
      <c r="B1054" s="377" t="s">
        <v>2285</v>
      </c>
      <c r="C1054" s="377" t="s">
        <v>2286</v>
      </c>
      <c r="D1054" s="379" t="s">
        <v>2251</v>
      </c>
      <c r="E1054" s="379">
        <v>25</v>
      </c>
      <c r="F1054" s="379">
        <v>28</v>
      </c>
      <c r="G1054" s="379">
        <v>15</v>
      </c>
      <c r="H1054" s="379">
        <v>10</v>
      </c>
      <c r="I1054" s="379">
        <v>3</v>
      </c>
      <c r="J1054" s="384">
        <f t="shared" si="45"/>
        <v>81</v>
      </c>
      <c r="K1054" s="378" t="str">
        <f t="shared" si="44"/>
        <v>Tốt</v>
      </c>
      <c r="L1054" s="384" t="s">
        <v>2252</v>
      </c>
      <c r="M1054" s="384" t="s">
        <v>2253</v>
      </c>
      <c r="N1054" s="384" t="s">
        <v>1996</v>
      </c>
      <c r="O1054" s="538"/>
    </row>
    <row r="1055" spans="1:15" ht="15" customHeight="1">
      <c r="A1055" s="384">
        <v>142</v>
      </c>
      <c r="B1055" s="377" t="s">
        <v>2287</v>
      </c>
      <c r="C1055" s="377" t="s">
        <v>2288</v>
      </c>
      <c r="D1055" s="379" t="s">
        <v>2251</v>
      </c>
      <c r="E1055" s="379">
        <v>25</v>
      </c>
      <c r="F1055" s="379">
        <v>28</v>
      </c>
      <c r="G1055" s="379">
        <v>16</v>
      </c>
      <c r="H1055" s="379">
        <v>10</v>
      </c>
      <c r="I1055" s="379">
        <v>7</v>
      </c>
      <c r="J1055" s="384">
        <f t="shared" si="45"/>
        <v>86</v>
      </c>
      <c r="K1055" s="378" t="str">
        <f t="shared" si="44"/>
        <v>Tốt</v>
      </c>
      <c r="L1055" s="384" t="s">
        <v>2252</v>
      </c>
      <c r="M1055" s="384" t="s">
        <v>2253</v>
      </c>
      <c r="N1055" s="384" t="s">
        <v>1996</v>
      </c>
      <c r="O1055" s="538"/>
    </row>
    <row r="1056" spans="1:15" ht="15" customHeight="1">
      <c r="A1056" s="384">
        <v>143</v>
      </c>
      <c r="B1056" s="377" t="s">
        <v>2289</v>
      </c>
      <c r="C1056" s="377" t="s">
        <v>196</v>
      </c>
      <c r="D1056" s="379" t="s">
        <v>2251</v>
      </c>
      <c r="E1056" s="379">
        <v>26</v>
      </c>
      <c r="F1056" s="379">
        <v>28</v>
      </c>
      <c r="G1056" s="379">
        <v>20</v>
      </c>
      <c r="H1056" s="379">
        <v>10</v>
      </c>
      <c r="I1056" s="379">
        <v>8</v>
      </c>
      <c r="J1056" s="384">
        <f t="shared" si="45"/>
        <v>92</v>
      </c>
      <c r="K1056" s="378" t="str">
        <f t="shared" si="44"/>
        <v>Xuất sắc</v>
      </c>
      <c r="L1056" s="384" t="s">
        <v>2252</v>
      </c>
      <c r="M1056" s="384" t="s">
        <v>2253</v>
      </c>
      <c r="N1056" s="384" t="s">
        <v>1996</v>
      </c>
      <c r="O1056" s="538"/>
    </row>
    <row r="1057" spans="1:15" ht="15" customHeight="1">
      <c r="A1057" s="384">
        <v>144</v>
      </c>
      <c r="B1057" s="377" t="s">
        <v>2290</v>
      </c>
      <c r="C1057" s="377" t="s">
        <v>2291</v>
      </c>
      <c r="D1057" s="379" t="s">
        <v>2251</v>
      </c>
      <c r="E1057" s="380">
        <v>28</v>
      </c>
      <c r="F1057" s="379">
        <v>28</v>
      </c>
      <c r="G1057" s="379">
        <v>19</v>
      </c>
      <c r="H1057" s="379">
        <v>10</v>
      </c>
      <c r="I1057" s="379">
        <v>10</v>
      </c>
      <c r="J1057" s="384">
        <f t="shared" si="45"/>
        <v>95</v>
      </c>
      <c r="K1057" s="378" t="str">
        <f t="shared" si="44"/>
        <v>Xuất sắc</v>
      </c>
      <c r="L1057" s="384" t="s">
        <v>2252</v>
      </c>
      <c r="M1057" s="384" t="s">
        <v>2253</v>
      </c>
      <c r="N1057" s="384" t="s">
        <v>1996</v>
      </c>
      <c r="O1057" s="538"/>
    </row>
    <row r="1058" spans="1:15" ht="15" customHeight="1">
      <c r="A1058" s="384">
        <v>145</v>
      </c>
      <c r="B1058" s="377" t="s">
        <v>2292</v>
      </c>
      <c r="C1058" s="377" t="s">
        <v>2293</v>
      </c>
      <c r="D1058" s="379" t="s">
        <v>2251</v>
      </c>
      <c r="E1058" s="380">
        <v>25</v>
      </c>
      <c r="F1058" s="379">
        <v>28</v>
      </c>
      <c r="G1058" s="379">
        <v>18</v>
      </c>
      <c r="H1058" s="379">
        <v>10</v>
      </c>
      <c r="I1058" s="379">
        <v>10</v>
      </c>
      <c r="J1058" s="384">
        <f t="shared" si="45"/>
        <v>91</v>
      </c>
      <c r="K1058" s="378" t="str">
        <f t="shared" si="44"/>
        <v>Xuất sắc</v>
      </c>
      <c r="L1058" s="384" t="s">
        <v>2252</v>
      </c>
      <c r="M1058" s="384" t="s">
        <v>2253</v>
      </c>
      <c r="N1058" s="384" t="s">
        <v>1996</v>
      </c>
      <c r="O1058" s="538"/>
    </row>
    <row r="1059" spans="1:15" ht="15" customHeight="1">
      <c r="A1059" s="384">
        <v>146</v>
      </c>
      <c r="B1059" s="377" t="s">
        <v>2294</v>
      </c>
      <c r="C1059" s="377" t="s">
        <v>2295</v>
      </c>
      <c r="D1059" s="379" t="s">
        <v>2251</v>
      </c>
      <c r="E1059" s="380">
        <v>28</v>
      </c>
      <c r="F1059" s="379">
        <v>28</v>
      </c>
      <c r="G1059" s="379">
        <v>20</v>
      </c>
      <c r="H1059" s="379">
        <v>10</v>
      </c>
      <c r="I1059" s="379">
        <v>10</v>
      </c>
      <c r="J1059" s="384">
        <f t="shared" si="45"/>
        <v>96</v>
      </c>
      <c r="K1059" s="378" t="str">
        <f t="shared" si="44"/>
        <v>Xuất sắc</v>
      </c>
      <c r="L1059" s="384" t="s">
        <v>2252</v>
      </c>
      <c r="M1059" s="384" t="s">
        <v>2253</v>
      </c>
      <c r="N1059" s="384" t="s">
        <v>1996</v>
      </c>
      <c r="O1059" s="538"/>
    </row>
    <row r="1060" spans="1:15" ht="15" customHeight="1">
      <c r="A1060" s="384">
        <v>147</v>
      </c>
      <c r="B1060" s="377" t="s">
        <v>2296</v>
      </c>
      <c r="C1060" s="377" t="s">
        <v>2297</v>
      </c>
      <c r="D1060" s="379" t="s">
        <v>2251</v>
      </c>
      <c r="E1060" s="380">
        <v>28</v>
      </c>
      <c r="F1060" s="379">
        <v>28</v>
      </c>
      <c r="G1060" s="379">
        <v>20</v>
      </c>
      <c r="H1060" s="379">
        <v>10</v>
      </c>
      <c r="I1060" s="379">
        <v>10</v>
      </c>
      <c r="J1060" s="384">
        <f t="shared" si="45"/>
        <v>96</v>
      </c>
      <c r="K1060" s="378" t="str">
        <f t="shared" si="44"/>
        <v>Xuất sắc</v>
      </c>
      <c r="L1060" s="384" t="s">
        <v>2252</v>
      </c>
      <c r="M1060" s="384" t="s">
        <v>2253</v>
      </c>
      <c r="N1060" s="384" t="s">
        <v>1996</v>
      </c>
      <c r="O1060" s="538"/>
    </row>
    <row r="1061" spans="1:15" ht="15" customHeight="1">
      <c r="A1061" s="384">
        <v>148</v>
      </c>
      <c r="B1061" s="377" t="s">
        <v>2298</v>
      </c>
      <c r="C1061" s="377" t="s">
        <v>2299</v>
      </c>
      <c r="D1061" s="379" t="s">
        <v>2251</v>
      </c>
      <c r="E1061" s="380">
        <v>26</v>
      </c>
      <c r="F1061" s="379">
        <v>28</v>
      </c>
      <c r="G1061" s="379">
        <v>18</v>
      </c>
      <c r="H1061" s="379">
        <v>10</v>
      </c>
      <c r="I1061" s="379">
        <v>8</v>
      </c>
      <c r="J1061" s="384">
        <f t="shared" si="45"/>
        <v>90</v>
      </c>
      <c r="K1061" s="378" t="str">
        <f t="shared" si="44"/>
        <v>Xuất sắc</v>
      </c>
      <c r="L1061" s="384" t="s">
        <v>2252</v>
      </c>
      <c r="M1061" s="384" t="s">
        <v>2253</v>
      </c>
      <c r="N1061" s="384" t="s">
        <v>1996</v>
      </c>
      <c r="O1061" s="538"/>
    </row>
    <row r="1062" spans="1:15" ht="15" customHeight="1">
      <c r="A1062" s="384">
        <v>149</v>
      </c>
      <c r="B1062" s="377" t="s">
        <v>2300</v>
      </c>
      <c r="C1062" s="377" t="s">
        <v>2301</v>
      </c>
      <c r="D1062" s="379" t="s">
        <v>2251</v>
      </c>
      <c r="E1062" s="380">
        <v>25</v>
      </c>
      <c r="F1062" s="379">
        <v>27</v>
      </c>
      <c r="G1062" s="379">
        <v>20</v>
      </c>
      <c r="H1062" s="379">
        <v>10</v>
      </c>
      <c r="I1062" s="379">
        <v>5</v>
      </c>
      <c r="J1062" s="384">
        <f t="shared" si="45"/>
        <v>87</v>
      </c>
      <c r="K1062" s="378" t="str">
        <f t="shared" si="44"/>
        <v>Tốt</v>
      </c>
      <c r="L1062" s="384" t="s">
        <v>2252</v>
      </c>
      <c r="M1062" s="384" t="s">
        <v>2253</v>
      </c>
      <c r="N1062" s="384" t="s">
        <v>1996</v>
      </c>
      <c r="O1062" s="538"/>
    </row>
    <row r="1063" spans="1:15" ht="15" customHeight="1">
      <c r="A1063" s="384">
        <v>150</v>
      </c>
      <c r="B1063" s="377" t="s">
        <v>2302</v>
      </c>
      <c r="C1063" s="377" t="s">
        <v>2303</v>
      </c>
      <c r="D1063" s="379" t="s">
        <v>2251</v>
      </c>
      <c r="E1063" s="380">
        <v>25</v>
      </c>
      <c r="F1063" s="379">
        <v>22</v>
      </c>
      <c r="G1063" s="379">
        <v>15</v>
      </c>
      <c r="H1063" s="379">
        <v>10</v>
      </c>
      <c r="I1063" s="379">
        <v>10</v>
      </c>
      <c r="J1063" s="384">
        <f t="shared" si="45"/>
        <v>82</v>
      </c>
      <c r="K1063" s="378" t="str">
        <f t="shared" si="44"/>
        <v>Tốt</v>
      </c>
      <c r="L1063" s="384" t="s">
        <v>2252</v>
      </c>
      <c r="M1063" s="384" t="s">
        <v>2253</v>
      </c>
      <c r="N1063" s="384" t="s">
        <v>1996</v>
      </c>
      <c r="O1063" s="538"/>
    </row>
    <row r="1064" spans="1:15" ht="15" customHeight="1">
      <c r="A1064" s="384">
        <v>151</v>
      </c>
      <c r="B1064" s="377" t="s">
        <v>2304</v>
      </c>
      <c r="C1064" s="377" t="s">
        <v>2305</v>
      </c>
      <c r="D1064" s="379" t="s">
        <v>2251</v>
      </c>
      <c r="E1064" s="380">
        <v>23</v>
      </c>
      <c r="F1064" s="379">
        <v>22</v>
      </c>
      <c r="G1064" s="379">
        <v>15</v>
      </c>
      <c r="H1064" s="379">
        <v>10</v>
      </c>
      <c r="I1064" s="379">
        <v>10</v>
      </c>
      <c r="J1064" s="384">
        <f t="shared" si="45"/>
        <v>80</v>
      </c>
      <c r="K1064" s="378" t="str">
        <f t="shared" si="44"/>
        <v>Tốt</v>
      </c>
      <c r="L1064" s="384" t="s">
        <v>2252</v>
      </c>
      <c r="M1064" s="384" t="s">
        <v>2253</v>
      </c>
      <c r="N1064" s="384" t="s">
        <v>1996</v>
      </c>
      <c r="O1064" s="538"/>
    </row>
    <row r="1065" spans="1:15" ht="15" customHeight="1">
      <c r="A1065" s="384">
        <v>152</v>
      </c>
      <c r="B1065" s="377" t="s">
        <v>2306</v>
      </c>
      <c r="C1065" s="377" t="s">
        <v>2307</v>
      </c>
      <c r="D1065" s="379" t="s">
        <v>2251</v>
      </c>
      <c r="E1065" s="415">
        <v>24</v>
      </c>
      <c r="F1065" s="379">
        <v>28</v>
      </c>
      <c r="G1065" s="379">
        <v>20</v>
      </c>
      <c r="H1065" s="379">
        <v>10</v>
      </c>
      <c r="I1065" s="379">
        <v>8</v>
      </c>
      <c r="J1065" s="384">
        <f t="shared" si="45"/>
        <v>90</v>
      </c>
      <c r="K1065" s="378" t="str">
        <f t="shared" si="44"/>
        <v>Xuất sắc</v>
      </c>
      <c r="L1065" s="384" t="s">
        <v>2252</v>
      </c>
      <c r="M1065" s="384" t="s">
        <v>2253</v>
      </c>
      <c r="N1065" s="384" t="s">
        <v>1996</v>
      </c>
      <c r="O1065" s="538"/>
    </row>
    <row r="1066" spans="1:15" ht="15" customHeight="1">
      <c r="A1066" s="384">
        <v>153</v>
      </c>
      <c r="B1066" s="377" t="s">
        <v>2308</v>
      </c>
      <c r="C1066" s="377" t="s">
        <v>2309</v>
      </c>
      <c r="D1066" s="379" t="s">
        <v>2251</v>
      </c>
      <c r="E1066" s="415">
        <v>23</v>
      </c>
      <c r="F1066" s="379">
        <v>28</v>
      </c>
      <c r="G1066" s="379">
        <v>14</v>
      </c>
      <c r="H1066" s="379">
        <v>10</v>
      </c>
      <c r="I1066" s="379">
        <v>5</v>
      </c>
      <c r="J1066" s="384">
        <f t="shared" si="45"/>
        <v>80</v>
      </c>
      <c r="K1066" s="378" t="str">
        <f t="shared" si="44"/>
        <v>Tốt</v>
      </c>
      <c r="L1066" s="384" t="s">
        <v>2252</v>
      </c>
      <c r="M1066" s="384" t="s">
        <v>2253</v>
      </c>
      <c r="N1066" s="384" t="s">
        <v>1996</v>
      </c>
      <c r="O1066" s="538"/>
    </row>
    <row r="1067" spans="1:15" ht="15" customHeight="1">
      <c r="A1067" s="384">
        <v>154</v>
      </c>
      <c r="B1067" s="377" t="s">
        <v>2310</v>
      </c>
      <c r="C1067" s="377" t="s">
        <v>2311</v>
      </c>
      <c r="D1067" s="379" t="s">
        <v>2251</v>
      </c>
      <c r="E1067" s="415">
        <v>26</v>
      </c>
      <c r="F1067" s="379">
        <v>29</v>
      </c>
      <c r="G1067" s="379">
        <v>15</v>
      </c>
      <c r="H1067" s="379">
        <v>10</v>
      </c>
      <c r="I1067" s="379">
        <v>10</v>
      </c>
      <c r="J1067" s="384">
        <f t="shared" si="45"/>
        <v>90</v>
      </c>
      <c r="K1067" s="378" t="str">
        <f t="shared" si="44"/>
        <v>Xuất sắc</v>
      </c>
      <c r="L1067" s="384" t="s">
        <v>2252</v>
      </c>
      <c r="M1067" s="384" t="s">
        <v>2253</v>
      </c>
      <c r="N1067" s="384" t="s">
        <v>1996</v>
      </c>
      <c r="O1067" s="538"/>
    </row>
    <row r="1068" spans="1:15" ht="15" customHeight="1">
      <c r="A1068" s="384">
        <v>155</v>
      </c>
      <c r="B1068" s="377" t="s">
        <v>2312</v>
      </c>
      <c r="C1068" s="377" t="s">
        <v>2313</v>
      </c>
      <c r="D1068" s="379" t="s">
        <v>2251</v>
      </c>
      <c r="E1068" s="415">
        <v>22</v>
      </c>
      <c r="F1068" s="379">
        <v>27</v>
      </c>
      <c r="G1068" s="379">
        <v>15</v>
      </c>
      <c r="H1068" s="379">
        <v>10</v>
      </c>
      <c r="I1068" s="379">
        <v>7</v>
      </c>
      <c r="J1068" s="384">
        <f t="shared" si="45"/>
        <v>81</v>
      </c>
      <c r="K1068" s="378" t="str">
        <f t="shared" si="44"/>
        <v>Tốt</v>
      </c>
      <c r="L1068" s="384" t="s">
        <v>2252</v>
      </c>
      <c r="M1068" s="384" t="s">
        <v>2253</v>
      </c>
      <c r="N1068" s="384" t="s">
        <v>1996</v>
      </c>
      <c r="O1068" s="538"/>
    </row>
    <row r="1069" spans="1:15" ht="15" customHeight="1">
      <c r="A1069" s="384">
        <v>156</v>
      </c>
      <c r="B1069" s="377" t="s">
        <v>2314</v>
      </c>
      <c r="C1069" s="377" t="s">
        <v>2315</v>
      </c>
      <c r="D1069" s="379" t="s">
        <v>2251</v>
      </c>
      <c r="E1069" s="415">
        <v>26</v>
      </c>
      <c r="F1069" s="379">
        <v>28</v>
      </c>
      <c r="G1069" s="379">
        <v>14</v>
      </c>
      <c r="H1069" s="379">
        <v>10</v>
      </c>
      <c r="I1069" s="379">
        <v>5</v>
      </c>
      <c r="J1069" s="384">
        <f t="shared" si="45"/>
        <v>83</v>
      </c>
      <c r="K1069" s="378" t="str">
        <f t="shared" si="44"/>
        <v>Tốt</v>
      </c>
      <c r="L1069" s="384" t="s">
        <v>2252</v>
      </c>
      <c r="M1069" s="384" t="s">
        <v>2253</v>
      </c>
      <c r="N1069" s="384" t="s">
        <v>1996</v>
      </c>
      <c r="O1069" s="538"/>
    </row>
    <row r="1070" spans="1:15" ht="15" customHeight="1">
      <c r="A1070" s="384">
        <v>157</v>
      </c>
      <c r="B1070" s="377" t="s">
        <v>2316</v>
      </c>
      <c r="C1070" s="377" t="s">
        <v>2317</v>
      </c>
      <c r="D1070" s="379" t="s">
        <v>2251</v>
      </c>
      <c r="E1070" s="415">
        <v>28</v>
      </c>
      <c r="F1070" s="379">
        <v>29</v>
      </c>
      <c r="G1070" s="379">
        <v>20</v>
      </c>
      <c r="H1070" s="379">
        <v>10</v>
      </c>
      <c r="I1070" s="379">
        <v>8</v>
      </c>
      <c r="J1070" s="384">
        <f t="shared" si="45"/>
        <v>95</v>
      </c>
      <c r="K1070" s="378" t="str">
        <f t="shared" si="44"/>
        <v>Xuất sắc</v>
      </c>
      <c r="L1070" s="384" t="s">
        <v>2252</v>
      </c>
      <c r="M1070" s="384" t="s">
        <v>2253</v>
      </c>
      <c r="N1070" s="384" t="s">
        <v>1996</v>
      </c>
      <c r="O1070" s="538"/>
    </row>
    <row r="1071" spans="1:15" ht="15" customHeight="1">
      <c r="A1071" s="384">
        <v>158</v>
      </c>
      <c r="B1071" s="377" t="s">
        <v>2318</v>
      </c>
      <c r="C1071" s="377" t="s">
        <v>2319</v>
      </c>
      <c r="D1071" s="379" t="s">
        <v>2251</v>
      </c>
      <c r="E1071" s="415">
        <v>22</v>
      </c>
      <c r="F1071" s="379">
        <v>25</v>
      </c>
      <c r="G1071" s="379">
        <v>18</v>
      </c>
      <c r="H1071" s="379">
        <v>10</v>
      </c>
      <c r="I1071" s="379">
        <v>10</v>
      </c>
      <c r="J1071" s="384">
        <f t="shared" si="45"/>
        <v>85</v>
      </c>
      <c r="K1071" s="378" t="str">
        <f t="shared" si="44"/>
        <v>Tốt</v>
      </c>
      <c r="L1071" s="384" t="s">
        <v>2252</v>
      </c>
      <c r="M1071" s="384" t="s">
        <v>2253</v>
      </c>
      <c r="N1071" s="384" t="s">
        <v>1996</v>
      </c>
      <c r="O1071" s="538"/>
    </row>
    <row r="1072" spans="1:15" ht="15" customHeight="1">
      <c r="A1072" s="384">
        <v>159</v>
      </c>
      <c r="B1072" s="377" t="s">
        <v>2320</v>
      </c>
      <c r="C1072" s="377" t="s">
        <v>1234</v>
      </c>
      <c r="D1072" s="379" t="s">
        <v>2251</v>
      </c>
      <c r="E1072" s="380">
        <v>24</v>
      </c>
      <c r="F1072" s="379">
        <v>25</v>
      </c>
      <c r="G1072" s="379">
        <v>20</v>
      </c>
      <c r="H1072" s="379">
        <v>10</v>
      </c>
      <c r="I1072" s="379">
        <v>2</v>
      </c>
      <c r="J1072" s="384">
        <f t="shared" si="45"/>
        <v>81</v>
      </c>
      <c r="K1072" s="378" t="str">
        <f t="shared" si="44"/>
        <v>Tốt</v>
      </c>
      <c r="L1072" s="384" t="s">
        <v>2252</v>
      </c>
      <c r="M1072" s="384" t="s">
        <v>2253</v>
      </c>
      <c r="N1072" s="384" t="s">
        <v>1996</v>
      </c>
      <c r="O1072" s="538"/>
    </row>
    <row r="1073" spans="1:17" s="481" customFormat="1" ht="15" customHeight="1">
      <c r="A1073" s="420">
        <v>160</v>
      </c>
      <c r="B1073" s="417" t="s">
        <v>2321</v>
      </c>
      <c r="C1073" s="417" t="s">
        <v>2322</v>
      </c>
      <c r="D1073" s="418" t="s">
        <v>2251</v>
      </c>
      <c r="E1073" s="419">
        <v>25</v>
      </c>
      <c r="F1073" s="418">
        <v>22</v>
      </c>
      <c r="G1073" s="418">
        <v>15</v>
      </c>
      <c r="H1073" s="418">
        <v>10</v>
      </c>
      <c r="I1073" s="418">
        <v>4</v>
      </c>
      <c r="J1073" s="384">
        <f t="shared" si="45"/>
        <v>76</v>
      </c>
      <c r="K1073" s="378" t="str">
        <f t="shared" si="44"/>
        <v>Khá</v>
      </c>
      <c r="L1073" s="420" t="s">
        <v>2252</v>
      </c>
      <c r="M1073" s="420" t="s">
        <v>2253</v>
      </c>
      <c r="N1073" s="420" t="s">
        <v>1996</v>
      </c>
      <c r="O1073" s="539" t="s">
        <v>435</v>
      </c>
    </row>
    <row r="1074" spans="1:17" ht="15" customHeight="1">
      <c r="A1074" s="384">
        <v>161</v>
      </c>
      <c r="B1074" s="471" t="s">
        <v>2323</v>
      </c>
      <c r="C1074" s="471" t="s">
        <v>2324</v>
      </c>
      <c r="D1074" s="384" t="s">
        <v>2325</v>
      </c>
      <c r="E1074" s="384">
        <v>18</v>
      </c>
      <c r="F1074" s="384">
        <v>25</v>
      </c>
      <c r="G1074" s="384">
        <v>20</v>
      </c>
      <c r="H1074" s="384">
        <v>25</v>
      </c>
      <c r="I1074" s="384">
        <v>0</v>
      </c>
      <c r="J1074" s="384">
        <f t="shared" si="45"/>
        <v>88</v>
      </c>
      <c r="K1074" s="378" t="str">
        <f t="shared" si="44"/>
        <v>Tốt</v>
      </c>
      <c r="L1074" s="384" t="s">
        <v>2326</v>
      </c>
      <c r="M1074" s="384" t="s">
        <v>2327</v>
      </c>
      <c r="N1074" s="384" t="s">
        <v>1996</v>
      </c>
      <c r="O1074" s="538"/>
    </row>
    <row r="1075" spans="1:17" ht="15" customHeight="1">
      <c r="A1075" s="384">
        <v>162</v>
      </c>
      <c r="B1075" s="471" t="s">
        <v>2328</v>
      </c>
      <c r="C1075" s="471" t="s">
        <v>2329</v>
      </c>
      <c r="D1075" s="384" t="s">
        <v>2325</v>
      </c>
      <c r="E1075" s="384">
        <v>15</v>
      </c>
      <c r="F1075" s="384">
        <v>23</v>
      </c>
      <c r="G1075" s="384">
        <v>20</v>
      </c>
      <c r="H1075" s="384">
        <v>25</v>
      </c>
      <c r="I1075" s="384">
        <v>0</v>
      </c>
      <c r="J1075" s="384">
        <f t="shared" si="45"/>
        <v>83</v>
      </c>
      <c r="K1075" s="378" t="str">
        <f t="shared" si="44"/>
        <v>Tốt</v>
      </c>
      <c r="L1075" s="384" t="s">
        <v>2326</v>
      </c>
      <c r="M1075" s="384" t="s">
        <v>2327</v>
      </c>
      <c r="N1075" s="384" t="s">
        <v>1996</v>
      </c>
      <c r="O1075" s="538"/>
    </row>
    <row r="1076" spans="1:17" s="481" customFormat="1" ht="15" customHeight="1">
      <c r="A1076" s="420">
        <v>163</v>
      </c>
      <c r="B1076" s="540" t="s">
        <v>2330</v>
      </c>
      <c r="C1076" s="540" t="s">
        <v>2331</v>
      </c>
      <c r="D1076" s="420" t="s">
        <v>2325</v>
      </c>
      <c r="E1076" s="420">
        <v>18</v>
      </c>
      <c r="F1076" s="420">
        <v>15</v>
      </c>
      <c r="G1076" s="420">
        <v>15</v>
      </c>
      <c r="H1076" s="420">
        <v>15</v>
      </c>
      <c r="I1076" s="420">
        <v>0</v>
      </c>
      <c r="J1076" s="384">
        <f t="shared" si="45"/>
        <v>63</v>
      </c>
      <c r="K1076" s="378" t="str">
        <f t="shared" si="44"/>
        <v>Trung bình</v>
      </c>
      <c r="L1076" s="420" t="s">
        <v>2326</v>
      </c>
      <c r="M1076" s="420" t="s">
        <v>2327</v>
      </c>
      <c r="N1076" s="420" t="s">
        <v>1996</v>
      </c>
      <c r="O1076" s="539" t="s">
        <v>435</v>
      </c>
      <c r="Q1076" s="470" t="s">
        <v>7</v>
      </c>
    </row>
    <row r="1077" spans="1:17" ht="15" customHeight="1">
      <c r="A1077" s="384">
        <v>164</v>
      </c>
      <c r="B1077" s="471" t="s">
        <v>2332</v>
      </c>
      <c r="C1077" s="471" t="s">
        <v>2333</v>
      </c>
      <c r="D1077" s="384" t="s">
        <v>2325</v>
      </c>
      <c r="E1077" s="511">
        <v>15</v>
      </c>
      <c r="F1077" s="511">
        <v>15</v>
      </c>
      <c r="G1077" s="511">
        <v>19</v>
      </c>
      <c r="H1077" s="511">
        <v>15</v>
      </c>
      <c r="I1077" s="511">
        <v>0</v>
      </c>
      <c r="J1077" s="384">
        <f t="shared" si="45"/>
        <v>64</v>
      </c>
      <c r="K1077" s="378" t="str">
        <f t="shared" si="44"/>
        <v>Trung bình</v>
      </c>
      <c r="L1077" s="384" t="s">
        <v>2326</v>
      </c>
      <c r="M1077" s="384" t="s">
        <v>2327</v>
      </c>
      <c r="N1077" s="384" t="s">
        <v>1996</v>
      </c>
      <c r="O1077" s="539" t="s">
        <v>435</v>
      </c>
      <c r="Q1077" s="470" t="s">
        <v>7</v>
      </c>
    </row>
    <row r="1078" spans="1:17" ht="15" customHeight="1">
      <c r="A1078" s="384">
        <v>165</v>
      </c>
      <c r="B1078" s="471" t="s">
        <v>2334</v>
      </c>
      <c r="C1078" s="471" t="s">
        <v>2335</v>
      </c>
      <c r="D1078" s="384" t="s">
        <v>2325</v>
      </c>
      <c r="E1078" s="384">
        <v>20</v>
      </c>
      <c r="F1078" s="384">
        <v>25</v>
      </c>
      <c r="G1078" s="384">
        <v>20</v>
      </c>
      <c r="H1078" s="384">
        <v>25</v>
      </c>
      <c r="I1078" s="384">
        <v>0</v>
      </c>
      <c r="J1078" s="384">
        <f t="shared" si="45"/>
        <v>90</v>
      </c>
      <c r="K1078" s="378" t="str">
        <f t="shared" si="44"/>
        <v>Xuất sắc</v>
      </c>
      <c r="L1078" s="384" t="s">
        <v>2326</v>
      </c>
      <c r="M1078" s="384" t="s">
        <v>2327</v>
      </c>
      <c r="N1078" s="384" t="s">
        <v>1996</v>
      </c>
      <c r="O1078" s="538"/>
    </row>
    <row r="1079" spans="1:17" ht="15" customHeight="1">
      <c r="A1079" s="384">
        <v>166</v>
      </c>
      <c r="B1079" s="471" t="s">
        <v>2336</v>
      </c>
      <c r="C1079" s="471" t="s">
        <v>2337</v>
      </c>
      <c r="D1079" s="384" t="s">
        <v>2325</v>
      </c>
      <c r="E1079" s="384">
        <v>15</v>
      </c>
      <c r="F1079" s="384">
        <v>18</v>
      </c>
      <c r="G1079" s="384">
        <v>20</v>
      </c>
      <c r="H1079" s="384">
        <v>25</v>
      </c>
      <c r="I1079" s="384">
        <v>0</v>
      </c>
      <c r="J1079" s="384">
        <f t="shared" si="45"/>
        <v>78</v>
      </c>
      <c r="K1079" s="378" t="str">
        <f t="shared" si="44"/>
        <v>Khá</v>
      </c>
      <c r="L1079" s="384" t="s">
        <v>2326</v>
      </c>
      <c r="M1079" s="384" t="s">
        <v>2327</v>
      </c>
      <c r="N1079" s="384" t="s">
        <v>1996</v>
      </c>
      <c r="O1079" s="538" t="s">
        <v>267</v>
      </c>
      <c r="Q1079" s="459" t="s">
        <v>7</v>
      </c>
    </row>
    <row r="1080" spans="1:17" ht="15" customHeight="1">
      <c r="A1080" s="384">
        <v>167</v>
      </c>
      <c r="B1080" s="471" t="s">
        <v>2338</v>
      </c>
      <c r="C1080" s="471" t="s">
        <v>2339</v>
      </c>
      <c r="D1080" s="384" t="s">
        <v>2325</v>
      </c>
      <c r="E1080" s="384">
        <v>20</v>
      </c>
      <c r="F1080" s="384">
        <v>25</v>
      </c>
      <c r="G1080" s="384">
        <v>20</v>
      </c>
      <c r="H1080" s="384">
        <v>25</v>
      </c>
      <c r="I1080" s="384">
        <v>0</v>
      </c>
      <c r="J1080" s="384">
        <f t="shared" si="45"/>
        <v>90</v>
      </c>
      <c r="K1080" s="378" t="str">
        <f t="shared" si="44"/>
        <v>Xuất sắc</v>
      </c>
      <c r="L1080" s="384" t="s">
        <v>2326</v>
      </c>
      <c r="M1080" s="384" t="s">
        <v>2327</v>
      </c>
      <c r="N1080" s="384" t="s">
        <v>1996</v>
      </c>
      <c r="O1080" s="538"/>
    </row>
    <row r="1081" spans="1:17" ht="15" customHeight="1">
      <c r="A1081" s="384">
        <v>168</v>
      </c>
      <c r="B1081" s="471" t="s">
        <v>2340</v>
      </c>
      <c r="C1081" s="471" t="s">
        <v>2341</v>
      </c>
      <c r="D1081" s="384" t="s">
        <v>2325</v>
      </c>
      <c r="E1081" s="384">
        <v>20</v>
      </c>
      <c r="F1081" s="384">
        <v>25</v>
      </c>
      <c r="G1081" s="384">
        <v>20</v>
      </c>
      <c r="H1081" s="384">
        <v>23</v>
      </c>
      <c r="I1081" s="384">
        <v>0</v>
      </c>
      <c r="J1081" s="384">
        <f t="shared" si="45"/>
        <v>88</v>
      </c>
      <c r="K1081" s="378" t="str">
        <f t="shared" si="44"/>
        <v>Tốt</v>
      </c>
      <c r="L1081" s="384" t="s">
        <v>2326</v>
      </c>
      <c r="M1081" s="384" t="s">
        <v>2327</v>
      </c>
      <c r="N1081" s="384" t="s">
        <v>1996</v>
      </c>
      <c r="O1081" s="538"/>
    </row>
    <row r="1082" spans="1:17" ht="15" customHeight="1">
      <c r="A1082" s="384">
        <v>169</v>
      </c>
      <c r="B1082" s="471" t="s">
        <v>2342</v>
      </c>
      <c r="C1082" s="471" t="s">
        <v>2343</v>
      </c>
      <c r="D1082" s="384" t="s">
        <v>2325</v>
      </c>
      <c r="E1082" s="384">
        <v>20</v>
      </c>
      <c r="F1082" s="384">
        <v>23</v>
      </c>
      <c r="G1082" s="384">
        <v>20</v>
      </c>
      <c r="H1082" s="384">
        <v>25</v>
      </c>
      <c r="I1082" s="384">
        <v>0</v>
      </c>
      <c r="J1082" s="384">
        <f t="shared" si="45"/>
        <v>88</v>
      </c>
      <c r="K1082" s="378" t="str">
        <f t="shared" si="44"/>
        <v>Tốt</v>
      </c>
      <c r="L1082" s="384" t="s">
        <v>2326</v>
      </c>
      <c r="M1082" s="384" t="s">
        <v>2327</v>
      </c>
      <c r="N1082" s="384" t="s">
        <v>1996</v>
      </c>
      <c r="O1082" s="538"/>
    </row>
    <row r="1083" spans="1:17" ht="15" customHeight="1">
      <c r="A1083" s="384">
        <v>170</v>
      </c>
      <c r="B1083" s="471" t="s">
        <v>2344</v>
      </c>
      <c r="C1083" s="471" t="s">
        <v>2345</v>
      </c>
      <c r="D1083" s="384" t="s">
        <v>2325</v>
      </c>
      <c r="E1083" s="384">
        <v>20</v>
      </c>
      <c r="F1083" s="384">
        <v>25</v>
      </c>
      <c r="G1083" s="384">
        <v>20</v>
      </c>
      <c r="H1083" s="384">
        <v>25</v>
      </c>
      <c r="I1083" s="384">
        <v>4</v>
      </c>
      <c r="J1083" s="384">
        <f t="shared" si="45"/>
        <v>94</v>
      </c>
      <c r="K1083" s="378" t="str">
        <f t="shared" si="44"/>
        <v>Xuất sắc</v>
      </c>
      <c r="L1083" s="384" t="s">
        <v>2326</v>
      </c>
      <c r="M1083" s="384" t="s">
        <v>2327</v>
      </c>
      <c r="N1083" s="384" t="s">
        <v>1996</v>
      </c>
      <c r="O1083" s="538"/>
    </row>
    <row r="1084" spans="1:17" ht="15" customHeight="1">
      <c r="A1084" s="384">
        <v>171</v>
      </c>
      <c r="B1084" s="471" t="s">
        <v>2346</v>
      </c>
      <c r="C1084" s="471" t="s">
        <v>2347</v>
      </c>
      <c r="D1084" s="384" t="s">
        <v>2325</v>
      </c>
      <c r="E1084" s="384">
        <v>18</v>
      </c>
      <c r="F1084" s="384">
        <v>25</v>
      </c>
      <c r="G1084" s="384">
        <v>20</v>
      </c>
      <c r="H1084" s="384">
        <v>20</v>
      </c>
      <c r="I1084" s="384">
        <v>0</v>
      </c>
      <c r="J1084" s="384">
        <f t="shared" si="45"/>
        <v>83</v>
      </c>
      <c r="K1084" s="378" t="str">
        <f t="shared" si="44"/>
        <v>Tốt</v>
      </c>
      <c r="L1084" s="384" t="s">
        <v>2326</v>
      </c>
      <c r="M1084" s="384" t="s">
        <v>2327</v>
      </c>
      <c r="N1084" s="384" t="s">
        <v>1996</v>
      </c>
      <c r="O1084" s="538"/>
    </row>
    <row r="1085" spans="1:17" ht="15" customHeight="1">
      <c r="A1085" s="384">
        <v>172</v>
      </c>
      <c r="B1085" s="471" t="s">
        <v>2348</v>
      </c>
      <c r="C1085" s="471" t="s">
        <v>2349</v>
      </c>
      <c r="D1085" s="384" t="s">
        <v>2325</v>
      </c>
      <c r="E1085" s="384">
        <v>18</v>
      </c>
      <c r="F1085" s="384">
        <v>25</v>
      </c>
      <c r="G1085" s="384">
        <v>20</v>
      </c>
      <c r="H1085" s="384">
        <v>20</v>
      </c>
      <c r="I1085" s="384">
        <v>0</v>
      </c>
      <c r="J1085" s="384">
        <f t="shared" si="45"/>
        <v>83</v>
      </c>
      <c r="K1085" s="378" t="str">
        <f t="shared" si="44"/>
        <v>Tốt</v>
      </c>
      <c r="L1085" s="384" t="s">
        <v>2326</v>
      </c>
      <c r="M1085" s="384" t="s">
        <v>2327</v>
      </c>
      <c r="N1085" s="384" t="s">
        <v>1996</v>
      </c>
      <c r="O1085" s="538"/>
    </row>
    <row r="1086" spans="1:17" ht="15" customHeight="1">
      <c r="A1086" s="384">
        <v>173</v>
      </c>
      <c r="B1086" s="471" t="s">
        <v>2350</v>
      </c>
      <c r="C1086" s="471" t="s">
        <v>2351</v>
      </c>
      <c r="D1086" s="384" t="s">
        <v>2325</v>
      </c>
      <c r="E1086" s="384">
        <v>20</v>
      </c>
      <c r="F1086" s="384">
        <v>15</v>
      </c>
      <c r="G1086" s="384">
        <v>20</v>
      </c>
      <c r="H1086" s="384">
        <v>24</v>
      </c>
      <c r="I1086" s="384">
        <v>0</v>
      </c>
      <c r="J1086" s="384">
        <f t="shared" si="45"/>
        <v>79</v>
      </c>
      <c r="K1086" s="378" t="str">
        <f t="shared" si="44"/>
        <v>Khá</v>
      </c>
      <c r="L1086" s="384" t="s">
        <v>2326</v>
      </c>
      <c r="M1086" s="384" t="s">
        <v>2327</v>
      </c>
      <c r="N1086" s="384" t="s">
        <v>1996</v>
      </c>
      <c r="O1086" s="538" t="s">
        <v>267</v>
      </c>
      <c r="Q1086" s="459" t="s">
        <v>432</v>
      </c>
    </row>
    <row r="1087" spans="1:17" s="481" customFormat="1" ht="15" customHeight="1">
      <c r="A1087" s="420">
        <v>174</v>
      </c>
      <c r="B1087" s="540" t="s">
        <v>2352</v>
      </c>
      <c r="C1087" s="540" t="s">
        <v>739</v>
      </c>
      <c r="D1087" s="420" t="s">
        <v>2325</v>
      </c>
      <c r="E1087" s="420">
        <v>18</v>
      </c>
      <c r="F1087" s="420">
        <v>15</v>
      </c>
      <c r="G1087" s="420">
        <v>15</v>
      </c>
      <c r="H1087" s="420">
        <v>15</v>
      </c>
      <c r="I1087" s="420">
        <v>0</v>
      </c>
      <c r="J1087" s="384">
        <f t="shared" si="45"/>
        <v>63</v>
      </c>
      <c r="K1087" s="378" t="str">
        <f t="shared" si="44"/>
        <v>Trung bình</v>
      </c>
      <c r="L1087" s="420" t="s">
        <v>2326</v>
      </c>
      <c r="M1087" s="420" t="s">
        <v>2327</v>
      </c>
      <c r="N1087" s="420" t="s">
        <v>1996</v>
      </c>
      <c r="O1087" s="539" t="s">
        <v>435</v>
      </c>
      <c r="Q1087" s="470" t="s">
        <v>7</v>
      </c>
    </row>
    <row r="1088" spans="1:17" ht="15" customHeight="1">
      <c r="A1088" s="384">
        <v>175</v>
      </c>
      <c r="B1088" s="471" t="s">
        <v>2353</v>
      </c>
      <c r="C1088" s="471" t="s">
        <v>2354</v>
      </c>
      <c r="D1088" s="384" t="s">
        <v>2325</v>
      </c>
      <c r="E1088" s="384">
        <v>15</v>
      </c>
      <c r="F1088" s="384">
        <v>25</v>
      </c>
      <c r="G1088" s="384">
        <v>20</v>
      </c>
      <c r="H1088" s="384">
        <v>25</v>
      </c>
      <c r="I1088" s="384">
        <v>0</v>
      </c>
      <c r="J1088" s="384">
        <f t="shared" si="45"/>
        <v>85</v>
      </c>
      <c r="K1088" s="378" t="str">
        <f t="shared" si="44"/>
        <v>Tốt</v>
      </c>
      <c r="L1088" s="384" t="s">
        <v>2326</v>
      </c>
      <c r="M1088" s="384" t="s">
        <v>2327</v>
      </c>
      <c r="N1088" s="384" t="s">
        <v>1996</v>
      </c>
      <c r="O1088" s="538"/>
    </row>
    <row r="1089" spans="1:17" ht="15" customHeight="1">
      <c r="A1089" s="384">
        <v>176</v>
      </c>
      <c r="B1089" s="471" t="s">
        <v>2355</v>
      </c>
      <c r="C1089" s="471" t="s">
        <v>2356</v>
      </c>
      <c r="D1089" s="384" t="s">
        <v>2325</v>
      </c>
      <c r="E1089" s="511">
        <v>15</v>
      </c>
      <c r="F1089" s="511">
        <v>15</v>
      </c>
      <c r="G1089" s="511">
        <v>19</v>
      </c>
      <c r="H1089" s="511">
        <v>15</v>
      </c>
      <c r="I1089" s="511">
        <v>0</v>
      </c>
      <c r="J1089" s="384">
        <f t="shared" si="45"/>
        <v>64</v>
      </c>
      <c r="K1089" s="378" t="str">
        <f t="shared" si="44"/>
        <v>Trung bình</v>
      </c>
      <c r="L1089" s="384" t="s">
        <v>2326</v>
      </c>
      <c r="M1089" s="384" t="s">
        <v>2327</v>
      </c>
      <c r="N1089" s="384" t="s">
        <v>1996</v>
      </c>
      <c r="O1089" s="539" t="s">
        <v>435</v>
      </c>
      <c r="Q1089" s="470" t="s">
        <v>319</v>
      </c>
    </row>
    <row r="1090" spans="1:17" ht="15" customHeight="1">
      <c r="A1090" s="384">
        <v>177</v>
      </c>
      <c r="B1090" s="471" t="s">
        <v>2357</v>
      </c>
      <c r="C1090" s="471" t="s">
        <v>2358</v>
      </c>
      <c r="D1090" s="384" t="s">
        <v>2325</v>
      </c>
      <c r="E1090" s="384">
        <v>15</v>
      </c>
      <c r="F1090" s="384">
        <v>25</v>
      </c>
      <c r="G1090" s="384">
        <v>20</v>
      </c>
      <c r="H1090" s="384">
        <v>25</v>
      </c>
      <c r="I1090" s="384">
        <v>0</v>
      </c>
      <c r="J1090" s="384">
        <f t="shared" si="45"/>
        <v>85</v>
      </c>
      <c r="K1090" s="378" t="str">
        <f t="shared" si="44"/>
        <v>Tốt</v>
      </c>
      <c r="L1090" s="384" t="s">
        <v>2326</v>
      </c>
      <c r="M1090" s="384" t="s">
        <v>2327</v>
      </c>
      <c r="N1090" s="384" t="s">
        <v>1996</v>
      </c>
      <c r="O1090" s="538"/>
    </row>
    <row r="1091" spans="1:17" ht="15" customHeight="1">
      <c r="A1091" s="384">
        <v>178</v>
      </c>
      <c r="B1091" s="471" t="s">
        <v>2359</v>
      </c>
      <c r="C1091" s="471" t="s">
        <v>2360</v>
      </c>
      <c r="D1091" s="384" t="s">
        <v>2325</v>
      </c>
      <c r="E1091" s="384">
        <v>20</v>
      </c>
      <c r="F1091" s="384">
        <v>23</v>
      </c>
      <c r="G1091" s="384">
        <v>20</v>
      </c>
      <c r="H1091" s="384">
        <v>25</v>
      </c>
      <c r="I1091" s="384">
        <v>2</v>
      </c>
      <c r="J1091" s="384">
        <f t="shared" si="45"/>
        <v>90</v>
      </c>
      <c r="K1091" s="378" t="str">
        <f t="shared" si="44"/>
        <v>Xuất sắc</v>
      </c>
      <c r="L1091" s="384" t="s">
        <v>2326</v>
      </c>
      <c r="M1091" s="384" t="s">
        <v>2327</v>
      </c>
      <c r="N1091" s="384" t="s">
        <v>1996</v>
      </c>
      <c r="O1091" s="538"/>
    </row>
    <row r="1092" spans="1:17" ht="15" customHeight="1">
      <c r="A1092" s="384">
        <v>179</v>
      </c>
      <c r="B1092" s="471" t="s">
        <v>2361</v>
      </c>
      <c r="C1092" s="471" t="s">
        <v>2362</v>
      </c>
      <c r="D1092" s="384" t="s">
        <v>2325</v>
      </c>
      <c r="E1092" s="384">
        <v>15</v>
      </c>
      <c r="F1092" s="384">
        <v>20</v>
      </c>
      <c r="G1092" s="384">
        <v>20</v>
      </c>
      <c r="H1092" s="384">
        <v>25</v>
      </c>
      <c r="I1092" s="384">
        <v>0</v>
      </c>
      <c r="J1092" s="384">
        <f t="shared" si="45"/>
        <v>80</v>
      </c>
      <c r="K1092" s="378" t="str">
        <f t="shared" si="44"/>
        <v>Tốt</v>
      </c>
      <c r="L1092" s="384" t="s">
        <v>2326</v>
      </c>
      <c r="M1092" s="384" t="s">
        <v>2327</v>
      </c>
      <c r="N1092" s="384" t="s">
        <v>1996</v>
      </c>
      <c r="O1092" s="538"/>
    </row>
    <row r="1093" spans="1:17" ht="15" customHeight="1">
      <c r="A1093" s="384">
        <v>180</v>
      </c>
      <c r="B1093" s="471" t="s">
        <v>2363</v>
      </c>
      <c r="C1093" s="471" t="s">
        <v>2364</v>
      </c>
      <c r="D1093" s="384" t="s">
        <v>2325</v>
      </c>
      <c r="E1093" s="384">
        <v>20</v>
      </c>
      <c r="F1093" s="384">
        <v>25</v>
      </c>
      <c r="G1093" s="384">
        <v>20</v>
      </c>
      <c r="H1093" s="384">
        <v>25</v>
      </c>
      <c r="I1093" s="384">
        <v>4</v>
      </c>
      <c r="J1093" s="384">
        <f t="shared" si="45"/>
        <v>94</v>
      </c>
      <c r="K1093" s="378" t="str">
        <f t="shared" ref="K1093:K1156" si="46">IF(J1093&gt;=90,"Xuất sắc",IF(J1093&gt;=80,"Tốt",IF(J1093&gt;=65,"Khá",IF(J1093&gt;=50,"Trung bình",IF(J1093&gt;=35,"Yếu", "Kém")))))</f>
        <v>Xuất sắc</v>
      </c>
      <c r="L1093" s="384" t="s">
        <v>2326</v>
      </c>
      <c r="M1093" s="384" t="s">
        <v>2327</v>
      </c>
      <c r="N1093" s="384" t="s">
        <v>1996</v>
      </c>
      <c r="O1093" s="538"/>
    </row>
    <row r="1094" spans="1:17" ht="15" customHeight="1">
      <c r="A1094" s="384">
        <v>181</v>
      </c>
      <c r="B1094" s="471" t="s">
        <v>2365</v>
      </c>
      <c r="C1094" s="471" t="s">
        <v>2366</v>
      </c>
      <c r="D1094" s="384" t="s">
        <v>2325</v>
      </c>
      <c r="E1094" s="384">
        <v>20</v>
      </c>
      <c r="F1094" s="384">
        <v>20</v>
      </c>
      <c r="G1094" s="384">
        <v>20</v>
      </c>
      <c r="H1094" s="384">
        <v>25</v>
      </c>
      <c r="I1094" s="384">
        <v>0</v>
      </c>
      <c r="J1094" s="384">
        <f t="shared" ref="J1094:J1157" si="47">SUM(E1094:I1094)</f>
        <v>85</v>
      </c>
      <c r="K1094" s="378" t="str">
        <f t="shared" si="46"/>
        <v>Tốt</v>
      </c>
      <c r="L1094" s="384" t="s">
        <v>2326</v>
      </c>
      <c r="M1094" s="384" t="s">
        <v>2327</v>
      </c>
      <c r="N1094" s="384" t="s">
        <v>1996</v>
      </c>
      <c r="O1094" s="538"/>
    </row>
    <row r="1095" spans="1:17" ht="15" customHeight="1">
      <c r="A1095" s="384">
        <v>182</v>
      </c>
      <c r="B1095" s="471" t="s">
        <v>2367</v>
      </c>
      <c r="C1095" s="471" t="s">
        <v>2368</v>
      </c>
      <c r="D1095" s="384" t="s">
        <v>2325</v>
      </c>
      <c r="E1095" s="384">
        <v>20</v>
      </c>
      <c r="F1095" s="384">
        <v>20</v>
      </c>
      <c r="G1095" s="384">
        <v>20</v>
      </c>
      <c r="H1095" s="384">
        <v>25</v>
      </c>
      <c r="I1095" s="384">
        <v>0</v>
      </c>
      <c r="J1095" s="384">
        <f t="shared" si="47"/>
        <v>85</v>
      </c>
      <c r="K1095" s="378" t="str">
        <f t="shared" si="46"/>
        <v>Tốt</v>
      </c>
      <c r="L1095" s="384" t="s">
        <v>2326</v>
      </c>
      <c r="M1095" s="384" t="s">
        <v>2327</v>
      </c>
      <c r="N1095" s="384" t="s">
        <v>1996</v>
      </c>
      <c r="O1095" s="538"/>
    </row>
    <row r="1096" spans="1:17" ht="15" customHeight="1">
      <c r="A1096" s="384">
        <v>183</v>
      </c>
      <c r="B1096" s="471" t="s">
        <v>2369</v>
      </c>
      <c r="C1096" s="471" t="s">
        <v>2370</v>
      </c>
      <c r="D1096" s="384" t="s">
        <v>2325</v>
      </c>
      <c r="E1096" s="384">
        <v>20</v>
      </c>
      <c r="F1096" s="384">
        <v>23</v>
      </c>
      <c r="G1096" s="384">
        <v>20</v>
      </c>
      <c r="H1096" s="384">
        <v>23</v>
      </c>
      <c r="I1096" s="384">
        <v>2</v>
      </c>
      <c r="J1096" s="384">
        <f t="shared" si="47"/>
        <v>88</v>
      </c>
      <c r="K1096" s="378" t="str">
        <f t="shared" si="46"/>
        <v>Tốt</v>
      </c>
      <c r="L1096" s="384" t="s">
        <v>2326</v>
      </c>
      <c r="M1096" s="384" t="s">
        <v>2327</v>
      </c>
      <c r="N1096" s="384" t="s">
        <v>1996</v>
      </c>
      <c r="O1096" s="538"/>
    </row>
    <row r="1097" spans="1:17" ht="15" customHeight="1">
      <c r="A1097" s="384">
        <v>184</v>
      </c>
      <c r="B1097" s="471" t="s">
        <v>2371</v>
      </c>
      <c r="C1097" s="471" t="s">
        <v>2372</v>
      </c>
      <c r="D1097" s="384" t="s">
        <v>2325</v>
      </c>
      <c r="E1097" s="384">
        <v>20</v>
      </c>
      <c r="F1097" s="384">
        <v>20</v>
      </c>
      <c r="G1097" s="384">
        <v>20</v>
      </c>
      <c r="H1097" s="384">
        <v>25</v>
      </c>
      <c r="I1097" s="384">
        <v>0</v>
      </c>
      <c r="J1097" s="384">
        <f t="shared" si="47"/>
        <v>85</v>
      </c>
      <c r="K1097" s="378" t="str">
        <f t="shared" si="46"/>
        <v>Tốt</v>
      </c>
      <c r="L1097" s="384" t="s">
        <v>2326</v>
      </c>
      <c r="M1097" s="384" t="s">
        <v>2327</v>
      </c>
      <c r="N1097" s="384" t="s">
        <v>1996</v>
      </c>
      <c r="O1097" s="538"/>
    </row>
    <row r="1098" spans="1:17" ht="15" customHeight="1">
      <c r="A1098" s="384">
        <v>185</v>
      </c>
      <c r="B1098" s="471" t="s">
        <v>2373</v>
      </c>
      <c r="C1098" s="471" t="s">
        <v>2374</v>
      </c>
      <c r="D1098" s="384" t="s">
        <v>2325</v>
      </c>
      <c r="E1098" s="384">
        <v>18</v>
      </c>
      <c r="F1098" s="384">
        <v>20</v>
      </c>
      <c r="G1098" s="384">
        <v>20</v>
      </c>
      <c r="H1098" s="384">
        <v>22</v>
      </c>
      <c r="I1098" s="384">
        <v>0</v>
      </c>
      <c r="J1098" s="384">
        <f t="shared" si="47"/>
        <v>80</v>
      </c>
      <c r="K1098" s="378" t="str">
        <f t="shared" si="46"/>
        <v>Tốt</v>
      </c>
      <c r="L1098" s="384" t="s">
        <v>2326</v>
      </c>
      <c r="M1098" s="384" t="s">
        <v>2327</v>
      </c>
      <c r="N1098" s="384" t="s">
        <v>1996</v>
      </c>
      <c r="O1098" s="538"/>
    </row>
    <row r="1099" spans="1:17" ht="15" customHeight="1">
      <c r="A1099" s="384">
        <v>186</v>
      </c>
      <c r="B1099" s="471" t="s">
        <v>2375</v>
      </c>
      <c r="C1099" s="471" t="s">
        <v>2376</v>
      </c>
      <c r="D1099" s="384" t="s">
        <v>2325</v>
      </c>
      <c r="E1099" s="384">
        <v>20</v>
      </c>
      <c r="F1099" s="384">
        <v>20</v>
      </c>
      <c r="G1099" s="384">
        <v>20</v>
      </c>
      <c r="H1099" s="384">
        <v>25</v>
      </c>
      <c r="I1099" s="384">
        <v>0</v>
      </c>
      <c r="J1099" s="384">
        <f t="shared" si="47"/>
        <v>85</v>
      </c>
      <c r="K1099" s="378" t="str">
        <f t="shared" si="46"/>
        <v>Tốt</v>
      </c>
      <c r="L1099" s="384" t="s">
        <v>2326</v>
      </c>
      <c r="M1099" s="384" t="s">
        <v>2327</v>
      </c>
      <c r="N1099" s="384" t="s">
        <v>1996</v>
      </c>
      <c r="O1099" s="538"/>
    </row>
    <row r="1100" spans="1:17" ht="15" customHeight="1">
      <c r="A1100" s="384">
        <v>187</v>
      </c>
      <c r="B1100" s="471" t="s">
        <v>2377</v>
      </c>
      <c r="C1100" s="471" t="s">
        <v>2378</v>
      </c>
      <c r="D1100" s="384" t="s">
        <v>2325</v>
      </c>
      <c r="E1100" s="384">
        <v>15</v>
      </c>
      <c r="F1100" s="384">
        <v>20</v>
      </c>
      <c r="G1100" s="384">
        <v>20</v>
      </c>
      <c r="H1100" s="384">
        <v>25</v>
      </c>
      <c r="I1100" s="384">
        <v>0</v>
      </c>
      <c r="J1100" s="384">
        <f t="shared" si="47"/>
        <v>80</v>
      </c>
      <c r="K1100" s="378" t="str">
        <f t="shared" si="46"/>
        <v>Tốt</v>
      </c>
      <c r="L1100" s="384" t="s">
        <v>2326</v>
      </c>
      <c r="M1100" s="384" t="s">
        <v>2327</v>
      </c>
      <c r="N1100" s="384" t="s">
        <v>1996</v>
      </c>
      <c r="O1100" s="538"/>
    </row>
    <row r="1101" spans="1:17" ht="15" customHeight="1">
      <c r="A1101" s="384">
        <v>188</v>
      </c>
      <c r="B1101" s="471" t="s">
        <v>2379</v>
      </c>
      <c r="C1101" s="471" t="s">
        <v>2380</v>
      </c>
      <c r="D1101" s="384" t="s">
        <v>2325</v>
      </c>
      <c r="E1101" s="384">
        <v>18</v>
      </c>
      <c r="F1101" s="384">
        <v>25</v>
      </c>
      <c r="G1101" s="384">
        <v>20</v>
      </c>
      <c r="H1101" s="384">
        <v>25</v>
      </c>
      <c r="I1101" s="384">
        <v>0</v>
      </c>
      <c r="J1101" s="384">
        <f t="shared" si="47"/>
        <v>88</v>
      </c>
      <c r="K1101" s="378" t="str">
        <f t="shared" si="46"/>
        <v>Tốt</v>
      </c>
      <c r="L1101" s="384" t="s">
        <v>2326</v>
      </c>
      <c r="M1101" s="384" t="s">
        <v>2327</v>
      </c>
      <c r="N1101" s="384" t="s">
        <v>1996</v>
      </c>
      <c r="O1101" s="538"/>
    </row>
    <row r="1102" spans="1:17" ht="15" customHeight="1">
      <c r="A1102" s="384">
        <v>189</v>
      </c>
      <c r="B1102" s="471" t="s">
        <v>2381</v>
      </c>
      <c r="C1102" s="471" t="s">
        <v>2382</v>
      </c>
      <c r="D1102" s="384" t="s">
        <v>2325</v>
      </c>
      <c r="E1102" s="384">
        <v>20</v>
      </c>
      <c r="F1102" s="384">
        <v>25</v>
      </c>
      <c r="G1102" s="384">
        <v>20</v>
      </c>
      <c r="H1102" s="384">
        <v>23</v>
      </c>
      <c r="I1102" s="384">
        <v>0</v>
      </c>
      <c r="J1102" s="384">
        <f t="shared" si="47"/>
        <v>88</v>
      </c>
      <c r="K1102" s="378" t="str">
        <f t="shared" si="46"/>
        <v>Tốt</v>
      </c>
      <c r="L1102" s="384" t="s">
        <v>2326</v>
      </c>
      <c r="M1102" s="384" t="s">
        <v>2327</v>
      </c>
      <c r="N1102" s="384" t="s">
        <v>1996</v>
      </c>
      <c r="O1102" s="538"/>
    </row>
    <row r="1103" spans="1:17" ht="15" customHeight="1">
      <c r="A1103" s="384">
        <v>190</v>
      </c>
      <c r="B1103" s="471" t="s">
        <v>2383</v>
      </c>
      <c r="C1103" s="471" t="s">
        <v>2384</v>
      </c>
      <c r="D1103" s="384" t="s">
        <v>2325</v>
      </c>
      <c r="E1103" s="384">
        <v>20</v>
      </c>
      <c r="F1103" s="384">
        <v>15</v>
      </c>
      <c r="G1103" s="384">
        <v>20</v>
      </c>
      <c r="H1103" s="384">
        <v>23</v>
      </c>
      <c r="I1103" s="384">
        <v>0</v>
      </c>
      <c r="J1103" s="384">
        <f t="shared" si="47"/>
        <v>78</v>
      </c>
      <c r="K1103" s="378" t="str">
        <f t="shared" si="46"/>
        <v>Khá</v>
      </c>
      <c r="L1103" s="384" t="s">
        <v>2326</v>
      </c>
      <c r="M1103" s="384" t="s">
        <v>2327</v>
      </c>
      <c r="N1103" s="384" t="s">
        <v>1996</v>
      </c>
      <c r="O1103" s="538" t="s">
        <v>267</v>
      </c>
      <c r="Q1103" s="459" t="s">
        <v>7</v>
      </c>
    </row>
    <row r="1104" spans="1:17" ht="15" customHeight="1">
      <c r="A1104" s="384">
        <v>191</v>
      </c>
      <c r="B1104" s="471" t="s">
        <v>2385</v>
      </c>
      <c r="C1104" s="471" t="s">
        <v>2386</v>
      </c>
      <c r="D1104" s="384" t="s">
        <v>2325</v>
      </c>
      <c r="E1104" s="384">
        <v>18</v>
      </c>
      <c r="F1104" s="384">
        <v>15</v>
      </c>
      <c r="G1104" s="384">
        <v>20</v>
      </c>
      <c r="H1104" s="384">
        <v>25</v>
      </c>
      <c r="I1104" s="384">
        <v>0</v>
      </c>
      <c r="J1104" s="384">
        <f t="shared" si="47"/>
        <v>78</v>
      </c>
      <c r="K1104" s="378" t="str">
        <f t="shared" si="46"/>
        <v>Khá</v>
      </c>
      <c r="L1104" s="384" t="s">
        <v>2326</v>
      </c>
      <c r="M1104" s="384" t="s">
        <v>2327</v>
      </c>
      <c r="N1104" s="384" t="s">
        <v>1996</v>
      </c>
      <c r="O1104" s="538" t="s">
        <v>267</v>
      </c>
      <c r="Q1104" s="459" t="s">
        <v>7</v>
      </c>
    </row>
    <row r="1105" spans="1:17" ht="15" customHeight="1">
      <c r="A1105" s="384">
        <v>192</v>
      </c>
      <c r="B1105" s="471" t="s">
        <v>2387</v>
      </c>
      <c r="C1105" s="471" t="s">
        <v>2388</v>
      </c>
      <c r="D1105" s="384" t="s">
        <v>2325</v>
      </c>
      <c r="E1105" s="384">
        <v>20</v>
      </c>
      <c r="F1105" s="384">
        <v>25</v>
      </c>
      <c r="G1105" s="384">
        <v>20</v>
      </c>
      <c r="H1105" s="384">
        <v>23</v>
      </c>
      <c r="I1105" s="384">
        <v>0</v>
      </c>
      <c r="J1105" s="384">
        <f t="shared" si="47"/>
        <v>88</v>
      </c>
      <c r="K1105" s="378" t="str">
        <f t="shared" si="46"/>
        <v>Tốt</v>
      </c>
      <c r="L1105" s="384" t="s">
        <v>2326</v>
      </c>
      <c r="M1105" s="384" t="s">
        <v>2327</v>
      </c>
      <c r="N1105" s="384" t="s">
        <v>1996</v>
      </c>
      <c r="O1105" s="538"/>
    </row>
    <row r="1106" spans="1:17" ht="15" customHeight="1">
      <c r="A1106" s="384">
        <v>193</v>
      </c>
      <c r="B1106" s="471" t="s">
        <v>2389</v>
      </c>
      <c r="C1106" s="471" t="s">
        <v>2390</v>
      </c>
      <c r="D1106" s="384" t="s">
        <v>2325</v>
      </c>
      <c r="E1106" s="420">
        <v>18</v>
      </c>
      <c r="F1106" s="420">
        <v>15</v>
      </c>
      <c r="G1106" s="420">
        <v>15</v>
      </c>
      <c r="H1106" s="420">
        <v>15</v>
      </c>
      <c r="I1106" s="384">
        <v>0</v>
      </c>
      <c r="J1106" s="384">
        <f t="shared" si="47"/>
        <v>63</v>
      </c>
      <c r="K1106" s="378" t="str">
        <f t="shared" si="46"/>
        <v>Trung bình</v>
      </c>
      <c r="L1106" s="384" t="s">
        <v>2326</v>
      </c>
      <c r="M1106" s="384" t="s">
        <v>2327</v>
      </c>
      <c r="N1106" s="384" t="s">
        <v>1996</v>
      </c>
      <c r="O1106" s="539" t="s">
        <v>435</v>
      </c>
      <c r="Q1106" s="470" t="s">
        <v>7</v>
      </c>
    </row>
    <row r="1107" spans="1:17" ht="15" customHeight="1">
      <c r="A1107" s="384">
        <v>194</v>
      </c>
      <c r="B1107" s="471" t="s">
        <v>2391</v>
      </c>
      <c r="C1107" s="471" t="s">
        <v>2392</v>
      </c>
      <c r="D1107" s="384" t="s">
        <v>2325</v>
      </c>
      <c r="E1107" s="384">
        <v>15</v>
      </c>
      <c r="F1107" s="384">
        <v>22</v>
      </c>
      <c r="G1107" s="384">
        <v>20</v>
      </c>
      <c r="H1107" s="384">
        <v>25</v>
      </c>
      <c r="I1107" s="384">
        <v>2</v>
      </c>
      <c r="J1107" s="384">
        <f t="shared" si="47"/>
        <v>84</v>
      </c>
      <c r="K1107" s="378" t="str">
        <f t="shared" si="46"/>
        <v>Tốt</v>
      </c>
      <c r="L1107" s="384" t="s">
        <v>2326</v>
      </c>
      <c r="M1107" s="384" t="s">
        <v>2327</v>
      </c>
      <c r="N1107" s="384" t="s">
        <v>1996</v>
      </c>
      <c r="O1107" s="538"/>
    </row>
    <row r="1108" spans="1:17" ht="15" customHeight="1">
      <c r="A1108" s="384">
        <v>195</v>
      </c>
      <c r="B1108" s="471" t="s">
        <v>2393</v>
      </c>
      <c r="C1108" s="471" t="s">
        <v>2394</v>
      </c>
      <c r="D1108" s="384" t="s">
        <v>2325</v>
      </c>
      <c r="E1108" s="384">
        <v>20</v>
      </c>
      <c r="F1108" s="384">
        <v>15</v>
      </c>
      <c r="G1108" s="384">
        <v>20</v>
      </c>
      <c r="H1108" s="384">
        <v>24</v>
      </c>
      <c r="I1108" s="384">
        <v>0</v>
      </c>
      <c r="J1108" s="384">
        <f t="shared" si="47"/>
        <v>79</v>
      </c>
      <c r="K1108" s="378" t="str">
        <f t="shared" si="46"/>
        <v>Khá</v>
      </c>
      <c r="L1108" s="384" t="s">
        <v>2326</v>
      </c>
      <c r="M1108" s="384" t="s">
        <v>2327</v>
      </c>
      <c r="N1108" s="384" t="s">
        <v>1996</v>
      </c>
      <c r="O1108" s="538" t="s">
        <v>267</v>
      </c>
      <c r="Q1108" s="459" t="s">
        <v>7</v>
      </c>
    </row>
    <row r="1109" spans="1:17" ht="15" customHeight="1">
      <c r="A1109" s="384">
        <v>196</v>
      </c>
      <c r="B1109" s="471" t="s">
        <v>2395</v>
      </c>
      <c r="C1109" s="471" t="s">
        <v>2396</v>
      </c>
      <c r="D1109" s="384" t="s">
        <v>2325</v>
      </c>
      <c r="E1109" s="384">
        <v>18</v>
      </c>
      <c r="F1109" s="384">
        <v>25</v>
      </c>
      <c r="G1109" s="384">
        <v>20</v>
      </c>
      <c r="H1109" s="384">
        <v>25</v>
      </c>
      <c r="I1109" s="384">
        <v>0</v>
      </c>
      <c r="J1109" s="384">
        <f t="shared" si="47"/>
        <v>88</v>
      </c>
      <c r="K1109" s="378" t="str">
        <f t="shared" si="46"/>
        <v>Tốt</v>
      </c>
      <c r="L1109" s="384" t="s">
        <v>2326</v>
      </c>
      <c r="M1109" s="384" t="s">
        <v>2327</v>
      </c>
      <c r="N1109" s="384" t="s">
        <v>1996</v>
      </c>
      <c r="O1109" s="538"/>
    </row>
    <row r="1110" spans="1:17" ht="15" customHeight="1">
      <c r="A1110" s="384">
        <v>197</v>
      </c>
      <c r="B1110" s="471" t="s">
        <v>2397</v>
      </c>
      <c r="C1110" s="471" t="s">
        <v>2398</v>
      </c>
      <c r="D1110" s="384" t="s">
        <v>2325</v>
      </c>
      <c r="E1110" s="384">
        <v>20</v>
      </c>
      <c r="F1110" s="384">
        <v>22</v>
      </c>
      <c r="G1110" s="384">
        <v>20</v>
      </c>
      <c r="H1110" s="384">
        <v>20</v>
      </c>
      <c r="I1110" s="384">
        <v>0</v>
      </c>
      <c r="J1110" s="384">
        <f t="shared" si="47"/>
        <v>82</v>
      </c>
      <c r="K1110" s="378" t="str">
        <f t="shared" si="46"/>
        <v>Tốt</v>
      </c>
      <c r="L1110" s="384" t="s">
        <v>2326</v>
      </c>
      <c r="M1110" s="384" t="s">
        <v>2327</v>
      </c>
      <c r="N1110" s="384" t="s">
        <v>1996</v>
      </c>
      <c r="O1110" s="538"/>
    </row>
    <row r="1111" spans="1:17" ht="15" customHeight="1">
      <c r="A1111" s="384">
        <v>198</v>
      </c>
      <c r="B1111" s="471" t="s">
        <v>2399</v>
      </c>
      <c r="C1111" s="471" t="s">
        <v>2400</v>
      </c>
      <c r="D1111" s="384" t="s">
        <v>2325</v>
      </c>
      <c r="E1111" s="384">
        <v>20</v>
      </c>
      <c r="F1111" s="384">
        <v>25</v>
      </c>
      <c r="G1111" s="384">
        <v>20</v>
      </c>
      <c r="H1111" s="384">
        <v>25</v>
      </c>
      <c r="I1111" s="384">
        <v>3</v>
      </c>
      <c r="J1111" s="384">
        <f t="shared" si="47"/>
        <v>93</v>
      </c>
      <c r="K1111" s="378" t="str">
        <f t="shared" si="46"/>
        <v>Xuất sắc</v>
      </c>
      <c r="L1111" s="384" t="s">
        <v>2326</v>
      </c>
      <c r="M1111" s="384" t="s">
        <v>2327</v>
      </c>
      <c r="N1111" s="384" t="s">
        <v>1996</v>
      </c>
      <c r="O1111" s="538"/>
    </row>
    <row r="1112" spans="1:17" ht="15" customHeight="1">
      <c r="A1112" s="384">
        <v>199</v>
      </c>
      <c r="B1112" s="471" t="s">
        <v>2401</v>
      </c>
      <c r="C1112" s="471" t="s">
        <v>2402</v>
      </c>
      <c r="D1112" s="384" t="s">
        <v>2325</v>
      </c>
      <c r="E1112" s="384">
        <v>20</v>
      </c>
      <c r="F1112" s="384">
        <v>25</v>
      </c>
      <c r="G1112" s="384">
        <v>20</v>
      </c>
      <c r="H1112" s="384">
        <v>25</v>
      </c>
      <c r="I1112" s="384">
        <v>0</v>
      </c>
      <c r="J1112" s="384">
        <f t="shared" si="47"/>
        <v>90</v>
      </c>
      <c r="K1112" s="378" t="str">
        <f t="shared" si="46"/>
        <v>Xuất sắc</v>
      </c>
      <c r="L1112" s="384" t="s">
        <v>2326</v>
      </c>
      <c r="M1112" s="384" t="s">
        <v>2327</v>
      </c>
      <c r="N1112" s="384" t="s">
        <v>1996</v>
      </c>
      <c r="O1112" s="538"/>
    </row>
    <row r="1113" spans="1:17" ht="15" customHeight="1">
      <c r="A1113" s="384">
        <v>200</v>
      </c>
      <c r="B1113" s="471" t="s">
        <v>2403</v>
      </c>
      <c r="C1113" s="471" t="s">
        <v>2404</v>
      </c>
      <c r="D1113" s="384" t="s">
        <v>2325</v>
      </c>
      <c r="E1113" s="384">
        <v>20</v>
      </c>
      <c r="F1113" s="384">
        <v>22</v>
      </c>
      <c r="G1113" s="384">
        <v>20</v>
      </c>
      <c r="H1113" s="384">
        <v>22</v>
      </c>
      <c r="I1113" s="384">
        <v>3</v>
      </c>
      <c r="J1113" s="384">
        <f t="shared" si="47"/>
        <v>87</v>
      </c>
      <c r="K1113" s="378" t="str">
        <f t="shared" si="46"/>
        <v>Tốt</v>
      </c>
      <c r="L1113" s="384" t="s">
        <v>2326</v>
      </c>
      <c r="M1113" s="384" t="s">
        <v>2327</v>
      </c>
      <c r="N1113" s="384" t="s">
        <v>1996</v>
      </c>
      <c r="O1113" s="538"/>
    </row>
    <row r="1114" spans="1:17" ht="15" customHeight="1">
      <c r="A1114" s="384">
        <v>201</v>
      </c>
      <c r="B1114" s="471" t="s">
        <v>2405</v>
      </c>
      <c r="C1114" s="471" t="s">
        <v>2406</v>
      </c>
      <c r="D1114" s="384" t="s">
        <v>2325</v>
      </c>
      <c r="E1114" s="384">
        <v>20</v>
      </c>
      <c r="F1114" s="384">
        <v>22</v>
      </c>
      <c r="G1114" s="384">
        <v>20</v>
      </c>
      <c r="H1114" s="384">
        <v>22</v>
      </c>
      <c r="I1114" s="384">
        <v>3</v>
      </c>
      <c r="J1114" s="384">
        <f t="shared" si="47"/>
        <v>87</v>
      </c>
      <c r="K1114" s="378" t="str">
        <f t="shared" si="46"/>
        <v>Tốt</v>
      </c>
      <c r="L1114" s="384" t="s">
        <v>2326</v>
      </c>
      <c r="M1114" s="384" t="s">
        <v>2327</v>
      </c>
      <c r="N1114" s="384" t="s">
        <v>1996</v>
      </c>
      <c r="O1114" s="538"/>
    </row>
    <row r="1115" spans="1:17" ht="15" customHeight="1">
      <c r="A1115" s="384">
        <v>202</v>
      </c>
      <c r="B1115" s="471" t="s">
        <v>2407</v>
      </c>
      <c r="C1115" s="471" t="s">
        <v>2408</v>
      </c>
      <c r="D1115" s="384" t="s">
        <v>2325</v>
      </c>
      <c r="E1115" s="384">
        <v>20</v>
      </c>
      <c r="F1115" s="384">
        <v>25</v>
      </c>
      <c r="G1115" s="384">
        <v>20</v>
      </c>
      <c r="H1115" s="384">
        <v>22</v>
      </c>
      <c r="I1115" s="384">
        <v>3</v>
      </c>
      <c r="J1115" s="384">
        <f t="shared" si="47"/>
        <v>90</v>
      </c>
      <c r="K1115" s="378" t="str">
        <f t="shared" si="46"/>
        <v>Xuất sắc</v>
      </c>
      <c r="L1115" s="384" t="s">
        <v>2326</v>
      </c>
      <c r="M1115" s="384" t="s">
        <v>2327</v>
      </c>
      <c r="N1115" s="384" t="s">
        <v>1996</v>
      </c>
      <c r="O1115" s="538"/>
    </row>
    <row r="1116" spans="1:17" ht="15" customHeight="1">
      <c r="A1116" s="384">
        <v>203</v>
      </c>
      <c r="B1116" s="471" t="s">
        <v>2409</v>
      </c>
      <c r="C1116" s="471" t="s">
        <v>2410</v>
      </c>
      <c r="D1116" s="384" t="s">
        <v>2325</v>
      </c>
      <c r="E1116" s="384">
        <v>20</v>
      </c>
      <c r="F1116" s="384">
        <v>25</v>
      </c>
      <c r="G1116" s="384">
        <v>20</v>
      </c>
      <c r="H1116" s="384">
        <v>22</v>
      </c>
      <c r="I1116" s="384">
        <v>3</v>
      </c>
      <c r="J1116" s="384">
        <f t="shared" si="47"/>
        <v>90</v>
      </c>
      <c r="K1116" s="378" t="str">
        <f t="shared" si="46"/>
        <v>Xuất sắc</v>
      </c>
      <c r="L1116" s="384" t="s">
        <v>2326</v>
      </c>
      <c r="M1116" s="384" t="s">
        <v>2327</v>
      </c>
      <c r="N1116" s="384" t="s">
        <v>1996</v>
      </c>
      <c r="O1116" s="538"/>
    </row>
    <row r="1117" spans="1:17" ht="15" customHeight="1">
      <c r="A1117" s="384">
        <v>204</v>
      </c>
      <c r="B1117" s="471" t="s">
        <v>2411</v>
      </c>
      <c r="C1117" s="471" t="s">
        <v>2412</v>
      </c>
      <c r="D1117" s="384" t="s">
        <v>2325</v>
      </c>
      <c r="E1117" s="384">
        <v>20</v>
      </c>
      <c r="F1117" s="384">
        <v>22</v>
      </c>
      <c r="G1117" s="384">
        <v>20</v>
      </c>
      <c r="H1117" s="384">
        <v>22</v>
      </c>
      <c r="I1117" s="384">
        <v>3</v>
      </c>
      <c r="J1117" s="384">
        <f t="shared" si="47"/>
        <v>87</v>
      </c>
      <c r="K1117" s="378" t="str">
        <f t="shared" si="46"/>
        <v>Tốt</v>
      </c>
      <c r="L1117" s="384" t="s">
        <v>2326</v>
      </c>
      <c r="M1117" s="384" t="s">
        <v>2327</v>
      </c>
      <c r="N1117" s="384" t="s">
        <v>1996</v>
      </c>
      <c r="O1117" s="538"/>
    </row>
    <row r="1118" spans="1:17" ht="15" customHeight="1">
      <c r="A1118" s="384">
        <v>205</v>
      </c>
      <c r="B1118" s="471" t="s">
        <v>2413</v>
      </c>
      <c r="C1118" s="471" t="s">
        <v>2414</v>
      </c>
      <c r="D1118" s="384" t="s">
        <v>2325</v>
      </c>
      <c r="E1118" s="384">
        <v>20</v>
      </c>
      <c r="F1118" s="384">
        <v>20</v>
      </c>
      <c r="G1118" s="384">
        <v>20</v>
      </c>
      <c r="H1118" s="384">
        <v>25</v>
      </c>
      <c r="I1118" s="384">
        <v>3</v>
      </c>
      <c r="J1118" s="384">
        <f t="shared" si="47"/>
        <v>88</v>
      </c>
      <c r="K1118" s="378" t="str">
        <f t="shared" si="46"/>
        <v>Tốt</v>
      </c>
      <c r="L1118" s="384" t="s">
        <v>2326</v>
      </c>
      <c r="M1118" s="384" t="s">
        <v>2327</v>
      </c>
      <c r="N1118" s="384" t="s">
        <v>1996</v>
      </c>
      <c r="O1118" s="538"/>
    </row>
    <row r="1119" spans="1:17" ht="15" customHeight="1">
      <c r="A1119" s="384">
        <v>206</v>
      </c>
      <c r="B1119" s="471" t="s">
        <v>2415</v>
      </c>
      <c r="C1119" s="471" t="s">
        <v>2416</v>
      </c>
      <c r="D1119" s="384" t="s">
        <v>2325</v>
      </c>
      <c r="E1119" s="384">
        <v>20</v>
      </c>
      <c r="F1119" s="384">
        <v>25</v>
      </c>
      <c r="G1119" s="384">
        <v>20</v>
      </c>
      <c r="H1119" s="384">
        <v>22</v>
      </c>
      <c r="I1119" s="384">
        <v>3</v>
      </c>
      <c r="J1119" s="384">
        <f t="shared" si="47"/>
        <v>90</v>
      </c>
      <c r="K1119" s="378" t="str">
        <f t="shared" si="46"/>
        <v>Xuất sắc</v>
      </c>
      <c r="L1119" s="384" t="s">
        <v>2326</v>
      </c>
      <c r="M1119" s="384" t="s">
        <v>2327</v>
      </c>
      <c r="N1119" s="384" t="s">
        <v>1996</v>
      </c>
      <c r="O1119" s="538"/>
    </row>
    <row r="1120" spans="1:17" ht="15" customHeight="1">
      <c r="A1120" s="384">
        <v>207</v>
      </c>
      <c r="B1120" s="471" t="s">
        <v>2417</v>
      </c>
      <c r="C1120" s="471" t="s">
        <v>2418</v>
      </c>
      <c r="D1120" s="384" t="s">
        <v>2532</v>
      </c>
      <c r="E1120" s="384">
        <v>20</v>
      </c>
      <c r="F1120" s="384">
        <v>20</v>
      </c>
      <c r="G1120" s="384">
        <v>20</v>
      </c>
      <c r="H1120" s="384">
        <v>20</v>
      </c>
      <c r="I1120" s="384">
        <v>0</v>
      </c>
      <c r="J1120" s="384">
        <f t="shared" si="47"/>
        <v>80</v>
      </c>
      <c r="K1120" s="378" t="str">
        <f t="shared" si="46"/>
        <v>Tốt</v>
      </c>
      <c r="L1120" s="384" t="s">
        <v>2326</v>
      </c>
      <c r="M1120" s="384" t="s">
        <v>2327</v>
      </c>
      <c r="N1120" s="384" t="s">
        <v>1996</v>
      </c>
      <c r="O1120" s="538"/>
    </row>
    <row r="1121" spans="1:15" ht="15" customHeight="1">
      <c r="A1121" s="384">
        <v>208</v>
      </c>
      <c r="B1121" s="471" t="s">
        <v>2420</v>
      </c>
      <c r="C1121" s="471" t="s">
        <v>2421</v>
      </c>
      <c r="D1121" s="384" t="s">
        <v>2422</v>
      </c>
      <c r="E1121" s="384">
        <v>20</v>
      </c>
      <c r="F1121" s="384">
        <v>20</v>
      </c>
      <c r="G1121" s="384">
        <v>20</v>
      </c>
      <c r="H1121" s="384">
        <v>20</v>
      </c>
      <c r="I1121" s="384">
        <v>0</v>
      </c>
      <c r="J1121" s="384">
        <f t="shared" si="47"/>
        <v>80</v>
      </c>
      <c r="K1121" s="378" t="str">
        <f t="shared" si="46"/>
        <v>Tốt</v>
      </c>
      <c r="L1121" s="384" t="s">
        <v>2326</v>
      </c>
      <c r="M1121" s="384" t="s">
        <v>2327</v>
      </c>
      <c r="N1121" s="384" t="s">
        <v>1996</v>
      </c>
      <c r="O1121" s="538"/>
    </row>
    <row r="1122" spans="1:15" ht="15" customHeight="1">
      <c r="A1122" s="384">
        <v>209</v>
      </c>
      <c r="B1122" s="471" t="s">
        <v>2423</v>
      </c>
      <c r="C1122" s="471" t="s">
        <v>2424</v>
      </c>
      <c r="D1122" s="384" t="s">
        <v>2531</v>
      </c>
      <c r="E1122" s="384">
        <v>17</v>
      </c>
      <c r="F1122" s="384">
        <v>25</v>
      </c>
      <c r="G1122" s="384">
        <v>20</v>
      </c>
      <c r="H1122" s="384">
        <v>25</v>
      </c>
      <c r="I1122" s="384">
        <v>0</v>
      </c>
      <c r="J1122" s="384">
        <f t="shared" si="47"/>
        <v>87</v>
      </c>
      <c r="K1122" s="378" t="str">
        <f t="shared" si="46"/>
        <v>Tốt</v>
      </c>
      <c r="L1122" s="384" t="s">
        <v>2426</v>
      </c>
      <c r="M1122" s="384" t="s">
        <v>2427</v>
      </c>
      <c r="N1122" s="384" t="s">
        <v>1996</v>
      </c>
      <c r="O1122" s="538"/>
    </row>
    <row r="1123" spans="1:15" ht="15" customHeight="1">
      <c r="A1123" s="384">
        <v>210</v>
      </c>
      <c r="B1123" s="471" t="s">
        <v>2428</v>
      </c>
      <c r="C1123" s="471" t="s">
        <v>2429</v>
      </c>
      <c r="D1123" s="384" t="s">
        <v>2531</v>
      </c>
      <c r="E1123" s="384">
        <v>18</v>
      </c>
      <c r="F1123" s="384">
        <v>25</v>
      </c>
      <c r="G1123" s="384">
        <v>20</v>
      </c>
      <c r="H1123" s="384">
        <v>25</v>
      </c>
      <c r="I1123" s="384">
        <v>0</v>
      </c>
      <c r="J1123" s="384">
        <f t="shared" si="47"/>
        <v>88</v>
      </c>
      <c r="K1123" s="378" t="str">
        <f t="shared" si="46"/>
        <v>Tốt</v>
      </c>
      <c r="L1123" s="384" t="s">
        <v>2426</v>
      </c>
      <c r="M1123" s="384" t="s">
        <v>2427</v>
      </c>
      <c r="N1123" s="384" t="s">
        <v>1996</v>
      </c>
      <c r="O1123" s="538"/>
    </row>
    <row r="1124" spans="1:15" ht="15" customHeight="1">
      <c r="A1124" s="384">
        <v>211</v>
      </c>
      <c r="B1124" s="471" t="s">
        <v>2430</v>
      </c>
      <c r="C1124" s="471" t="s">
        <v>2431</v>
      </c>
      <c r="D1124" s="384" t="s">
        <v>2531</v>
      </c>
      <c r="E1124" s="384">
        <v>17</v>
      </c>
      <c r="F1124" s="384">
        <v>25</v>
      </c>
      <c r="G1124" s="384">
        <v>20</v>
      </c>
      <c r="H1124" s="384">
        <v>25</v>
      </c>
      <c r="I1124" s="384">
        <v>5</v>
      </c>
      <c r="J1124" s="384">
        <f t="shared" si="47"/>
        <v>92</v>
      </c>
      <c r="K1124" s="378" t="str">
        <f t="shared" si="46"/>
        <v>Xuất sắc</v>
      </c>
      <c r="L1124" s="384" t="s">
        <v>2426</v>
      </c>
      <c r="M1124" s="384" t="s">
        <v>2427</v>
      </c>
      <c r="N1124" s="384" t="s">
        <v>1996</v>
      </c>
      <c r="O1124" s="538"/>
    </row>
    <row r="1125" spans="1:15" ht="15" customHeight="1">
      <c r="A1125" s="384">
        <v>212</v>
      </c>
      <c r="B1125" s="471" t="s">
        <v>2432</v>
      </c>
      <c r="C1125" s="471" t="s">
        <v>2433</v>
      </c>
      <c r="D1125" s="384" t="s">
        <v>2531</v>
      </c>
      <c r="E1125" s="384">
        <v>18</v>
      </c>
      <c r="F1125" s="384">
        <v>25</v>
      </c>
      <c r="G1125" s="384">
        <v>20</v>
      </c>
      <c r="H1125" s="384">
        <v>25</v>
      </c>
      <c r="I1125" s="384">
        <v>0</v>
      </c>
      <c r="J1125" s="384">
        <f t="shared" si="47"/>
        <v>88</v>
      </c>
      <c r="K1125" s="378" t="str">
        <f t="shared" si="46"/>
        <v>Tốt</v>
      </c>
      <c r="L1125" s="384" t="s">
        <v>2426</v>
      </c>
      <c r="M1125" s="384" t="s">
        <v>2427</v>
      </c>
      <c r="N1125" s="384" t="s">
        <v>1996</v>
      </c>
      <c r="O1125" s="538"/>
    </row>
    <row r="1126" spans="1:15" ht="15" customHeight="1">
      <c r="A1126" s="384">
        <v>213</v>
      </c>
      <c r="B1126" s="471" t="s">
        <v>2434</v>
      </c>
      <c r="C1126" s="471" t="s">
        <v>2435</v>
      </c>
      <c r="D1126" s="384" t="s">
        <v>2531</v>
      </c>
      <c r="E1126" s="384">
        <v>18</v>
      </c>
      <c r="F1126" s="384">
        <v>25</v>
      </c>
      <c r="G1126" s="384">
        <v>20</v>
      </c>
      <c r="H1126" s="384">
        <v>25</v>
      </c>
      <c r="I1126" s="384">
        <v>0</v>
      </c>
      <c r="J1126" s="384">
        <f t="shared" si="47"/>
        <v>88</v>
      </c>
      <c r="K1126" s="378" t="str">
        <f t="shared" si="46"/>
        <v>Tốt</v>
      </c>
      <c r="L1126" s="384" t="s">
        <v>2426</v>
      </c>
      <c r="M1126" s="384" t="s">
        <v>2427</v>
      </c>
      <c r="N1126" s="384" t="s">
        <v>1996</v>
      </c>
      <c r="O1126" s="538"/>
    </row>
    <row r="1127" spans="1:15" ht="15" customHeight="1">
      <c r="A1127" s="384">
        <v>214</v>
      </c>
      <c r="B1127" s="471" t="s">
        <v>2436</v>
      </c>
      <c r="C1127" s="471" t="s">
        <v>2437</v>
      </c>
      <c r="D1127" s="384" t="s">
        <v>2531</v>
      </c>
      <c r="E1127" s="384">
        <v>18</v>
      </c>
      <c r="F1127" s="384">
        <v>25</v>
      </c>
      <c r="G1127" s="384">
        <v>20</v>
      </c>
      <c r="H1127" s="384">
        <v>25</v>
      </c>
      <c r="I1127" s="384">
        <v>0</v>
      </c>
      <c r="J1127" s="384">
        <f t="shared" si="47"/>
        <v>88</v>
      </c>
      <c r="K1127" s="378" t="str">
        <f t="shared" si="46"/>
        <v>Tốt</v>
      </c>
      <c r="L1127" s="384" t="s">
        <v>2426</v>
      </c>
      <c r="M1127" s="384" t="s">
        <v>2427</v>
      </c>
      <c r="N1127" s="384" t="s">
        <v>1996</v>
      </c>
      <c r="O1127" s="538"/>
    </row>
    <row r="1128" spans="1:15" ht="15" customHeight="1">
      <c r="A1128" s="384">
        <v>215</v>
      </c>
      <c r="B1128" s="471" t="s">
        <v>2438</v>
      </c>
      <c r="C1128" s="471" t="s">
        <v>2439</v>
      </c>
      <c r="D1128" s="384" t="s">
        <v>2531</v>
      </c>
      <c r="E1128" s="384">
        <v>17</v>
      </c>
      <c r="F1128" s="384">
        <v>25</v>
      </c>
      <c r="G1128" s="384">
        <v>20</v>
      </c>
      <c r="H1128" s="384">
        <v>25</v>
      </c>
      <c r="I1128" s="384">
        <v>0</v>
      </c>
      <c r="J1128" s="384">
        <f t="shared" si="47"/>
        <v>87</v>
      </c>
      <c r="K1128" s="378" t="str">
        <f t="shared" si="46"/>
        <v>Tốt</v>
      </c>
      <c r="L1128" s="384" t="s">
        <v>2426</v>
      </c>
      <c r="M1128" s="384" t="s">
        <v>2427</v>
      </c>
      <c r="N1128" s="384" t="s">
        <v>1996</v>
      </c>
      <c r="O1128" s="538"/>
    </row>
    <row r="1129" spans="1:15" ht="15" customHeight="1">
      <c r="A1129" s="384">
        <v>216</v>
      </c>
      <c r="B1129" s="471" t="s">
        <v>2440</v>
      </c>
      <c r="C1129" s="471" t="s">
        <v>2441</v>
      </c>
      <c r="D1129" s="384" t="s">
        <v>2531</v>
      </c>
      <c r="E1129" s="384">
        <v>19</v>
      </c>
      <c r="F1129" s="384">
        <v>25</v>
      </c>
      <c r="G1129" s="384">
        <v>20</v>
      </c>
      <c r="H1129" s="384">
        <v>25</v>
      </c>
      <c r="I1129" s="384">
        <v>10</v>
      </c>
      <c r="J1129" s="384">
        <f t="shared" si="47"/>
        <v>99</v>
      </c>
      <c r="K1129" s="378" t="str">
        <f t="shared" si="46"/>
        <v>Xuất sắc</v>
      </c>
      <c r="L1129" s="384" t="s">
        <v>2426</v>
      </c>
      <c r="M1129" s="384" t="s">
        <v>2427</v>
      </c>
      <c r="N1129" s="384" t="s">
        <v>1996</v>
      </c>
      <c r="O1129" s="538"/>
    </row>
    <row r="1130" spans="1:15" ht="15" customHeight="1">
      <c r="A1130" s="384">
        <v>217</v>
      </c>
      <c r="B1130" s="471" t="s">
        <v>2442</v>
      </c>
      <c r="C1130" s="471" t="s">
        <v>2443</v>
      </c>
      <c r="D1130" s="384" t="s">
        <v>2531</v>
      </c>
      <c r="E1130" s="384">
        <v>17</v>
      </c>
      <c r="F1130" s="384">
        <v>25</v>
      </c>
      <c r="G1130" s="384">
        <v>20</v>
      </c>
      <c r="H1130" s="384">
        <v>25</v>
      </c>
      <c r="I1130" s="384">
        <v>0</v>
      </c>
      <c r="J1130" s="384">
        <f t="shared" si="47"/>
        <v>87</v>
      </c>
      <c r="K1130" s="378" t="str">
        <f t="shared" si="46"/>
        <v>Tốt</v>
      </c>
      <c r="L1130" s="384" t="s">
        <v>2426</v>
      </c>
      <c r="M1130" s="384" t="s">
        <v>2427</v>
      </c>
      <c r="N1130" s="384" t="s">
        <v>1996</v>
      </c>
      <c r="O1130" s="538"/>
    </row>
    <row r="1131" spans="1:15" ht="15" customHeight="1">
      <c r="A1131" s="384">
        <v>218</v>
      </c>
      <c r="B1131" s="471" t="s">
        <v>2444</v>
      </c>
      <c r="C1131" s="471" t="s">
        <v>2445</v>
      </c>
      <c r="D1131" s="384" t="s">
        <v>2531</v>
      </c>
      <c r="E1131" s="384">
        <v>18</v>
      </c>
      <c r="F1131" s="384">
        <v>25</v>
      </c>
      <c r="G1131" s="384">
        <v>20</v>
      </c>
      <c r="H1131" s="384">
        <v>25</v>
      </c>
      <c r="I1131" s="384">
        <v>0</v>
      </c>
      <c r="J1131" s="384">
        <f t="shared" si="47"/>
        <v>88</v>
      </c>
      <c r="K1131" s="378" t="str">
        <f t="shared" si="46"/>
        <v>Tốt</v>
      </c>
      <c r="L1131" s="384" t="s">
        <v>2426</v>
      </c>
      <c r="M1131" s="384" t="s">
        <v>2427</v>
      </c>
      <c r="N1131" s="384" t="s">
        <v>1996</v>
      </c>
      <c r="O1131" s="538"/>
    </row>
    <row r="1132" spans="1:15" ht="15" customHeight="1">
      <c r="A1132" s="384">
        <v>219</v>
      </c>
      <c r="B1132" s="471" t="s">
        <v>2446</v>
      </c>
      <c r="C1132" s="471" t="s">
        <v>2447</v>
      </c>
      <c r="D1132" s="384" t="s">
        <v>2531</v>
      </c>
      <c r="E1132" s="384">
        <v>17</v>
      </c>
      <c r="F1132" s="384">
        <v>25</v>
      </c>
      <c r="G1132" s="384">
        <v>20</v>
      </c>
      <c r="H1132" s="384">
        <v>25</v>
      </c>
      <c r="I1132" s="384">
        <v>0</v>
      </c>
      <c r="J1132" s="384">
        <f t="shared" si="47"/>
        <v>87</v>
      </c>
      <c r="K1132" s="378" t="str">
        <f t="shared" si="46"/>
        <v>Tốt</v>
      </c>
      <c r="L1132" s="384" t="s">
        <v>2426</v>
      </c>
      <c r="M1132" s="384" t="s">
        <v>2427</v>
      </c>
      <c r="N1132" s="384" t="s">
        <v>1996</v>
      </c>
      <c r="O1132" s="538"/>
    </row>
    <row r="1133" spans="1:15" ht="15" customHeight="1">
      <c r="A1133" s="384">
        <v>220</v>
      </c>
      <c r="B1133" s="471" t="s">
        <v>2448</v>
      </c>
      <c r="C1133" s="471" t="s">
        <v>2449</v>
      </c>
      <c r="D1133" s="384" t="s">
        <v>2531</v>
      </c>
      <c r="E1133" s="384">
        <v>18</v>
      </c>
      <c r="F1133" s="384">
        <v>25</v>
      </c>
      <c r="G1133" s="384">
        <v>20</v>
      </c>
      <c r="H1133" s="384">
        <v>25</v>
      </c>
      <c r="I1133" s="384">
        <v>0</v>
      </c>
      <c r="J1133" s="384">
        <f t="shared" si="47"/>
        <v>88</v>
      </c>
      <c r="K1133" s="378" t="str">
        <f t="shared" si="46"/>
        <v>Tốt</v>
      </c>
      <c r="L1133" s="384" t="s">
        <v>2426</v>
      </c>
      <c r="M1133" s="384" t="s">
        <v>2427</v>
      </c>
      <c r="N1133" s="384" t="s">
        <v>1996</v>
      </c>
      <c r="O1133" s="538"/>
    </row>
    <row r="1134" spans="1:15" ht="15" customHeight="1">
      <c r="A1134" s="384">
        <v>221</v>
      </c>
      <c r="B1134" s="471" t="s">
        <v>2450</v>
      </c>
      <c r="C1134" s="471" t="s">
        <v>2451</v>
      </c>
      <c r="D1134" s="384" t="s">
        <v>2531</v>
      </c>
      <c r="E1134" s="384">
        <v>18</v>
      </c>
      <c r="F1134" s="384">
        <v>25</v>
      </c>
      <c r="G1134" s="384">
        <v>20</v>
      </c>
      <c r="H1134" s="384">
        <v>25</v>
      </c>
      <c r="I1134" s="384">
        <v>0</v>
      </c>
      <c r="J1134" s="384">
        <f t="shared" si="47"/>
        <v>88</v>
      </c>
      <c r="K1134" s="378" t="str">
        <f t="shared" si="46"/>
        <v>Tốt</v>
      </c>
      <c r="L1134" s="384" t="s">
        <v>2426</v>
      </c>
      <c r="M1134" s="384" t="s">
        <v>2427</v>
      </c>
      <c r="N1134" s="384" t="s">
        <v>1996</v>
      </c>
      <c r="O1134" s="538"/>
    </row>
    <row r="1135" spans="1:15" ht="15" customHeight="1">
      <c r="A1135" s="384">
        <v>222</v>
      </c>
      <c r="B1135" s="471" t="s">
        <v>2452</v>
      </c>
      <c r="C1135" s="471" t="s">
        <v>2453</v>
      </c>
      <c r="D1135" s="384" t="s">
        <v>2531</v>
      </c>
      <c r="E1135" s="384">
        <v>18</v>
      </c>
      <c r="F1135" s="384">
        <v>25</v>
      </c>
      <c r="G1135" s="384">
        <v>20</v>
      </c>
      <c r="H1135" s="384">
        <v>25</v>
      </c>
      <c r="I1135" s="384">
        <v>0</v>
      </c>
      <c r="J1135" s="384">
        <f t="shared" si="47"/>
        <v>88</v>
      </c>
      <c r="K1135" s="378" t="str">
        <f t="shared" si="46"/>
        <v>Tốt</v>
      </c>
      <c r="L1135" s="384" t="s">
        <v>2426</v>
      </c>
      <c r="M1135" s="384" t="s">
        <v>2427</v>
      </c>
      <c r="N1135" s="384" t="s">
        <v>1996</v>
      </c>
      <c r="O1135" s="538"/>
    </row>
    <row r="1136" spans="1:15" ht="15" customHeight="1">
      <c r="A1136" s="384">
        <v>1</v>
      </c>
      <c r="B1136" s="377" t="s">
        <v>2454</v>
      </c>
      <c r="C1136" s="377" t="s">
        <v>2455</v>
      </c>
      <c r="D1136" s="378" t="s">
        <v>2456</v>
      </c>
      <c r="E1136" s="379">
        <v>17</v>
      </c>
      <c r="F1136" s="379">
        <v>19</v>
      </c>
      <c r="G1136" s="379">
        <v>18</v>
      </c>
      <c r="H1136" s="379">
        <v>18</v>
      </c>
      <c r="I1136" s="380">
        <v>8</v>
      </c>
      <c r="J1136" s="384">
        <f t="shared" si="47"/>
        <v>80</v>
      </c>
      <c r="K1136" s="378" t="str">
        <f t="shared" si="46"/>
        <v>Tốt</v>
      </c>
      <c r="L1136" s="376" t="s">
        <v>2457</v>
      </c>
      <c r="M1136" s="376" t="s">
        <v>2458</v>
      </c>
      <c r="N1136" s="379" t="s">
        <v>2519</v>
      </c>
      <c r="O1136" s="379"/>
    </row>
    <row r="1137" spans="1:17" ht="15" customHeight="1">
      <c r="A1137" s="384">
        <v>2</v>
      </c>
      <c r="B1137" s="377" t="s">
        <v>2459</v>
      </c>
      <c r="C1137" s="377" t="s">
        <v>2460</v>
      </c>
      <c r="D1137" s="378" t="s">
        <v>2456</v>
      </c>
      <c r="E1137" s="379">
        <v>19</v>
      </c>
      <c r="F1137" s="379">
        <v>17</v>
      </c>
      <c r="G1137" s="379">
        <v>17</v>
      </c>
      <c r="H1137" s="379">
        <v>19</v>
      </c>
      <c r="I1137" s="380">
        <v>8</v>
      </c>
      <c r="J1137" s="384">
        <f t="shared" si="47"/>
        <v>80</v>
      </c>
      <c r="K1137" s="378" t="str">
        <f t="shared" si="46"/>
        <v>Tốt</v>
      </c>
      <c r="L1137" s="376" t="s">
        <v>2457</v>
      </c>
      <c r="M1137" s="376" t="s">
        <v>2458</v>
      </c>
      <c r="N1137" s="379" t="s">
        <v>2519</v>
      </c>
      <c r="O1137" s="379"/>
    </row>
    <row r="1138" spans="1:17" ht="15" customHeight="1">
      <c r="A1138" s="384">
        <v>3</v>
      </c>
      <c r="B1138" s="377" t="s">
        <v>2461</v>
      </c>
      <c r="C1138" s="377" t="s">
        <v>2462</v>
      </c>
      <c r="D1138" s="378" t="s">
        <v>2456</v>
      </c>
      <c r="E1138" s="379">
        <v>18</v>
      </c>
      <c r="F1138" s="379">
        <v>18</v>
      </c>
      <c r="G1138" s="379">
        <v>18</v>
      </c>
      <c r="H1138" s="379">
        <v>21</v>
      </c>
      <c r="I1138" s="380">
        <v>8</v>
      </c>
      <c r="J1138" s="384">
        <f t="shared" si="47"/>
        <v>83</v>
      </c>
      <c r="K1138" s="378" t="str">
        <f t="shared" si="46"/>
        <v>Tốt</v>
      </c>
      <c r="L1138" s="376" t="s">
        <v>2457</v>
      </c>
      <c r="M1138" s="376" t="s">
        <v>2458</v>
      </c>
      <c r="N1138" s="379" t="s">
        <v>2519</v>
      </c>
      <c r="O1138" s="379"/>
    </row>
    <row r="1139" spans="1:17" ht="15" customHeight="1">
      <c r="A1139" s="384">
        <v>4</v>
      </c>
      <c r="B1139" s="377" t="s">
        <v>2463</v>
      </c>
      <c r="C1139" s="377" t="s">
        <v>2464</v>
      </c>
      <c r="D1139" s="378" t="s">
        <v>2465</v>
      </c>
      <c r="E1139" s="379">
        <v>18</v>
      </c>
      <c r="F1139" s="379">
        <v>20</v>
      </c>
      <c r="G1139" s="379">
        <v>18</v>
      </c>
      <c r="H1139" s="379">
        <v>20</v>
      </c>
      <c r="I1139" s="380">
        <v>0</v>
      </c>
      <c r="J1139" s="384">
        <f t="shared" si="47"/>
        <v>76</v>
      </c>
      <c r="K1139" s="378" t="str">
        <f t="shared" si="46"/>
        <v>Khá</v>
      </c>
      <c r="L1139" s="376" t="s">
        <v>2457</v>
      </c>
      <c r="M1139" s="376" t="s">
        <v>2458</v>
      </c>
      <c r="N1139" s="379" t="s">
        <v>2519</v>
      </c>
      <c r="O1139" s="379" t="s">
        <v>267</v>
      </c>
      <c r="Q1139" s="459" t="s">
        <v>7</v>
      </c>
    </row>
    <row r="1140" spans="1:17" ht="15" customHeight="1">
      <c r="A1140" s="384">
        <v>5</v>
      </c>
      <c r="B1140" s="377" t="s">
        <v>2466</v>
      </c>
      <c r="C1140" s="377" t="s">
        <v>2467</v>
      </c>
      <c r="D1140" s="378" t="s">
        <v>2465</v>
      </c>
      <c r="E1140" s="379">
        <v>18</v>
      </c>
      <c r="F1140" s="379">
        <v>20</v>
      </c>
      <c r="G1140" s="379">
        <v>18</v>
      </c>
      <c r="H1140" s="379">
        <v>23</v>
      </c>
      <c r="I1140" s="380">
        <v>8</v>
      </c>
      <c r="J1140" s="384">
        <f t="shared" si="47"/>
        <v>87</v>
      </c>
      <c r="K1140" s="378" t="str">
        <f t="shared" si="46"/>
        <v>Tốt</v>
      </c>
      <c r="L1140" s="376" t="s">
        <v>2457</v>
      </c>
      <c r="M1140" s="376" t="s">
        <v>2458</v>
      </c>
      <c r="N1140" s="379" t="s">
        <v>2519</v>
      </c>
      <c r="O1140" s="379"/>
    </row>
    <row r="1141" spans="1:17" ht="15" customHeight="1">
      <c r="A1141" s="384">
        <v>6</v>
      </c>
      <c r="B1141" s="377" t="s">
        <v>2468</v>
      </c>
      <c r="C1141" s="377" t="s">
        <v>2469</v>
      </c>
      <c r="D1141" s="378" t="s">
        <v>2465</v>
      </c>
      <c r="E1141" s="379">
        <v>18</v>
      </c>
      <c r="F1141" s="379">
        <v>20</v>
      </c>
      <c r="G1141" s="379">
        <v>18</v>
      </c>
      <c r="H1141" s="379">
        <v>23</v>
      </c>
      <c r="I1141" s="380">
        <v>8</v>
      </c>
      <c r="J1141" s="384">
        <f t="shared" si="47"/>
        <v>87</v>
      </c>
      <c r="K1141" s="378" t="str">
        <f t="shared" si="46"/>
        <v>Tốt</v>
      </c>
      <c r="L1141" s="376" t="s">
        <v>2457</v>
      </c>
      <c r="M1141" s="376" t="s">
        <v>2458</v>
      </c>
      <c r="N1141" s="379" t="s">
        <v>2519</v>
      </c>
      <c r="O1141" s="379"/>
    </row>
    <row r="1142" spans="1:17" ht="15" customHeight="1">
      <c r="A1142" s="384">
        <v>7</v>
      </c>
      <c r="B1142" s="377" t="s">
        <v>2470</v>
      </c>
      <c r="C1142" s="377" t="s">
        <v>2471</v>
      </c>
      <c r="D1142" s="378" t="s">
        <v>2472</v>
      </c>
      <c r="E1142" s="379">
        <v>17</v>
      </c>
      <c r="F1142" s="379">
        <v>17</v>
      </c>
      <c r="G1142" s="379">
        <v>16</v>
      </c>
      <c r="H1142" s="379">
        <v>16</v>
      </c>
      <c r="I1142" s="379">
        <v>7</v>
      </c>
      <c r="J1142" s="384">
        <f t="shared" si="47"/>
        <v>73</v>
      </c>
      <c r="K1142" s="378" t="str">
        <f t="shared" si="46"/>
        <v>Khá</v>
      </c>
      <c r="L1142" s="376" t="s">
        <v>2457</v>
      </c>
      <c r="M1142" s="376" t="s">
        <v>2458</v>
      </c>
      <c r="N1142" s="379" t="s">
        <v>2519</v>
      </c>
      <c r="O1142" s="379"/>
    </row>
    <row r="1143" spans="1:17" ht="15" customHeight="1">
      <c r="A1143" s="384">
        <v>8</v>
      </c>
      <c r="B1143" s="377" t="s">
        <v>2473</v>
      </c>
      <c r="C1143" s="377" t="s">
        <v>2474</v>
      </c>
      <c r="D1143" s="382" t="s">
        <v>2475</v>
      </c>
      <c r="E1143" s="379">
        <v>18</v>
      </c>
      <c r="F1143" s="379">
        <v>19</v>
      </c>
      <c r="G1143" s="379">
        <v>18</v>
      </c>
      <c r="H1143" s="379">
        <v>20</v>
      </c>
      <c r="I1143" s="379">
        <v>7</v>
      </c>
      <c r="J1143" s="384">
        <f t="shared" si="47"/>
        <v>82</v>
      </c>
      <c r="K1143" s="378" t="str">
        <f t="shared" si="46"/>
        <v>Tốt</v>
      </c>
      <c r="L1143" s="376" t="s">
        <v>2457</v>
      </c>
      <c r="M1143" s="376" t="s">
        <v>2458</v>
      </c>
      <c r="N1143" s="379" t="s">
        <v>2519</v>
      </c>
      <c r="O1143" s="379"/>
    </row>
    <row r="1144" spans="1:17" ht="15" customHeight="1">
      <c r="A1144" s="384">
        <v>9</v>
      </c>
      <c r="B1144" s="377" t="s">
        <v>2476</v>
      </c>
      <c r="C1144" s="377" t="s">
        <v>2477</v>
      </c>
      <c r="D1144" s="382" t="s">
        <v>2475</v>
      </c>
      <c r="E1144" s="379">
        <v>17</v>
      </c>
      <c r="F1144" s="379">
        <v>19</v>
      </c>
      <c r="G1144" s="379">
        <v>18</v>
      </c>
      <c r="H1144" s="379">
        <v>19</v>
      </c>
      <c r="I1144" s="379">
        <v>7</v>
      </c>
      <c r="J1144" s="384">
        <f t="shared" si="47"/>
        <v>80</v>
      </c>
      <c r="K1144" s="378" t="str">
        <f t="shared" si="46"/>
        <v>Tốt</v>
      </c>
      <c r="L1144" s="376" t="s">
        <v>2457</v>
      </c>
      <c r="M1144" s="376" t="s">
        <v>2458</v>
      </c>
      <c r="N1144" s="379" t="s">
        <v>2519</v>
      </c>
      <c r="O1144" s="379"/>
    </row>
    <row r="1145" spans="1:17" ht="15" customHeight="1">
      <c r="A1145" s="384">
        <v>10</v>
      </c>
      <c r="B1145" s="377" t="s">
        <v>2478</v>
      </c>
      <c r="C1145" s="377" t="s">
        <v>2479</v>
      </c>
      <c r="D1145" s="382" t="s">
        <v>2475</v>
      </c>
      <c r="E1145" s="379">
        <v>18</v>
      </c>
      <c r="F1145" s="379">
        <v>20</v>
      </c>
      <c r="G1145" s="379">
        <v>17</v>
      </c>
      <c r="H1145" s="379">
        <v>18</v>
      </c>
      <c r="I1145" s="379">
        <v>7</v>
      </c>
      <c r="J1145" s="384">
        <f t="shared" si="47"/>
        <v>80</v>
      </c>
      <c r="K1145" s="378" t="str">
        <f t="shared" si="46"/>
        <v>Tốt</v>
      </c>
      <c r="L1145" s="376" t="s">
        <v>2457</v>
      </c>
      <c r="M1145" s="376" t="s">
        <v>2458</v>
      </c>
      <c r="N1145" s="379" t="s">
        <v>2519</v>
      </c>
      <c r="O1145" s="379"/>
    </row>
    <row r="1146" spans="1:17" ht="15" customHeight="1">
      <c r="A1146" s="384">
        <v>11</v>
      </c>
      <c r="B1146" s="377" t="s">
        <v>2480</v>
      </c>
      <c r="C1146" s="377" t="s">
        <v>2481</v>
      </c>
      <c r="D1146" s="382" t="s">
        <v>2475</v>
      </c>
      <c r="E1146" s="379">
        <v>17</v>
      </c>
      <c r="F1146" s="379">
        <v>18</v>
      </c>
      <c r="G1146" s="379">
        <v>17</v>
      </c>
      <c r="H1146" s="379">
        <v>20</v>
      </c>
      <c r="I1146" s="379">
        <v>8</v>
      </c>
      <c r="J1146" s="384">
        <f t="shared" si="47"/>
        <v>80</v>
      </c>
      <c r="K1146" s="378" t="str">
        <f t="shared" si="46"/>
        <v>Tốt</v>
      </c>
      <c r="L1146" s="376" t="s">
        <v>2457</v>
      </c>
      <c r="M1146" s="376" t="s">
        <v>2458</v>
      </c>
      <c r="N1146" s="379" t="s">
        <v>2519</v>
      </c>
      <c r="O1146" s="379"/>
    </row>
    <row r="1147" spans="1:17" ht="15" customHeight="1">
      <c r="A1147" s="384">
        <v>12</v>
      </c>
      <c r="B1147" s="377" t="s">
        <v>2482</v>
      </c>
      <c r="C1147" s="383" t="s">
        <v>2483</v>
      </c>
      <c r="D1147" s="382" t="s">
        <v>2475</v>
      </c>
      <c r="E1147" s="379">
        <v>18</v>
      </c>
      <c r="F1147" s="379">
        <v>19</v>
      </c>
      <c r="G1147" s="379">
        <v>18</v>
      </c>
      <c r="H1147" s="379">
        <v>20</v>
      </c>
      <c r="I1147" s="379">
        <v>8</v>
      </c>
      <c r="J1147" s="384">
        <f t="shared" si="47"/>
        <v>83</v>
      </c>
      <c r="K1147" s="378" t="str">
        <f t="shared" si="46"/>
        <v>Tốt</v>
      </c>
      <c r="L1147" s="376" t="s">
        <v>2457</v>
      </c>
      <c r="M1147" s="376" t="s">
        <v>2458</v>
      </c>
      <c r="N1147" s="379" t="s">
        <v>2519</v>
      </c>
      <c r="O1147" s="379"/>
    </row>
    <row r="1148" spans="1:17" ht="15" customHeight="1">
      <c r="A1148" s="384">
        <v>13</v>
      </c>
      <c r="B1148" s="377" t="s">
        <v>2484</v>
      </c>
      <c r="C1148" s="377" t="s">
        <v>2485</v>
      </c>
      <c r="D1148" s="378" t="s">
        <v>2486</v>
      </c>
      <c r="E1148" s="379">
        <v>17</v>
      </c>
      <c r="F1148" s="379">
        <v>18</v>
      </c>
      <c r="G1148" s="379">
        <v>18</v>
      </c>
      <c r="H1148" s="379">
        <v>16</v>
      </c>
      <c r="I1148" s="379">
        <v>7</v>
      </c>
      <c r="J1148" s="384">
        <f t="shared" si="47"/>
        <v>76</v>
      </c>
      <c r="K1148" s="378" t="str">
        <f t="shared" si="46"/>
        <v>Khá</v>
      </c>
      <c r="L1148" s="376" t="s">
        <v>2457</v>
      </c>
      <c r="M1148" s="376" t="s">
        <v>2458</v>
      </c>
      <c r="N1148" s="379" t="s">
        <v>2519</v>
      </c>
      <c r="O1148" s="379"/>
    </row>
    <row r="1149" spans="1:17" ht="15" customHeight="1">
      <c r="A1149" s="384">
        <v>14</v>
      </c>
      <c r="B1149" s="388" t="s">
        <v>2487</v>
      </c>
      <c r="C1149" s="542" t="s">
        <v>2488</v>
      </c>
      <c r="D1149" s="378" t="s">
        <v>2489</v>
      </c>
      <c r="E1149" s="379">
        <v>18</v>
      </c>
      <c r="F1149" s="379">
        <v>17</v>
      </c>
      <c r="G1149" s="379">
        <v>17</v>
      </c>
      <c r="H1149" s="379">
        <v>20</v>
      </c>
      <c r="I1149" s="379">
        <v>8</v>
      </c>
      <c r="J1149" s="384">
        <f t="shared" si="47"/>
        <v>80</v>
      </c>
      <c r="K1149" s="378" t="str">
        <f t="shared" si="46"/>
        <v>Tốt</v>
      </c>
      <c r="L1149" s="376" t="s">
        <v>2457</v>
      </c>
      <c r="M1149" s="376" t="s">
        <v>2458</v>
      </c>
      <c r="N1149" s="379" t="s">
        <v>2519</v>
      </c>
      <c r="O1149" s="379"/>
    </row>
    <row r="1150" spans="1:17" ht="15" customHeight="1">
      <c r="A1150" s="384">
        <v>15</v>
      </c>
      <c r="B1150" s="388" t="s">
        <v>2490</v>
      </c>
      <c r="C1150" s="386" t="s">
        <v>2491</v>
      </c>
      <c r="D1150" s="378" t="s">
        <v>2489</v>
      </c>
      <c r="E1150" s="379">
        <v>18</v>
      </c>
      <c r="F1150" s="379">
        <v>18</v>
      </c>
      <c r="G1150" s="379">
        <v>17</v>
      </c>
      <c r="H1150" s="379">
        <v>20</v>
      </c>
      <c r="I1150" s="379">
        <v>7</v>
      </c>
      <c r="J1150" s="384">
        <f t="shared" si="47"/>
        <v>80</v>
      </c>
      <c r="K1150" s="378" t="str">
        <f t="shared" si="46"/>
        <v>Tốt</v>
      </c>
      <c r="L1150" s="376" t="s">
        <v>2457</v>
      </c>
      <c r="M1150" s="376" t="s">
        <v>2458</v>
      </c>
      <c r="N1150" s="379" t="s">
        <v>2519</v>
      </c>
      <c r="O1150" s="379"/>
    </row>
    <row r="1151" spans="1:17" ht="15" customHeight="1">
      <c r="A1151" s="384">
        <v>16</v>
      </c>
      <c r="B1151" s="388" t="s">
        <v>2492</v>
      </c>
      <c r="C1151" s="386" t="s">
        <v>2493</v>
      </c>
      <c r="D1151" s="378" t="s">
        <v>2489</v>
      </c>
      <c r="E1151" s="379">
        <v>17</v>
      </c>
      <c r="F1151" s="379">
        <v>19</v>
      </c>
      <c r="G1151" s="379">
        <v>17</v>
      </c>
      <c r="H1151" s="379">
        <v>20</v>
      </c>
      <c r="I1151" s="379">
        <v>8</v>
      </c>
      <c r="J1151" s="384">
        <f t="shared" si="47"/>
        <v>81</v>
      </c>
      <c r="K1151" s="378" t="str">
        <f t="shared" si="46"/>
        <v>Tốt</v>
      </c>
      <c r="L1151" s="376" t="s">
        <v>2457</v>
      </c>
      <c r="M1151" s="376" t="s">
        <v>2458</v>
      </c>
      <c r="N1151" s="379" t="s">
        <v>2519</v>
      </c>
      <c r="O1151" s="379"/>
    </row>
    <row r="1152" spans="1:17" ht="15" customHeight="1">
      <c r="A1152" s="384">
        <v>17</v>
      </c>
      <c r="B1152" s="388" t="s">
        <v>2494</v>
      </c>
      <c r="C1152" s="386" t="s">
        <v>2495</v>
      </c>
      <c r="D1152" s="378" t="s">
        <v>2489</v>
      </c>
      <c r="E1152" s="379">
        <v>18</v>
      </c>
      <c r="F1152" s="379">
        <v>18</v>
      </c>
      <c r="G1152" s="379">
        <v>17</v>
      </c>
      <c r="H1152" s="379">
        <v>20</v>
      </c>
      <c r="I1152" s="379">
        <v>8</v>
      </c>
      <c r="J1152" s="384">
        <f t="shared" si="47"/>
        <v>81</v>
      </c>
      <c r="K1152" s="378" t="str">
        <f t="shared" si="46"/>
        <v>Tốt</v>
      </c>
      <c r="L1152" s="376" t="s">
        <v>2457</v>
      </c>
      <c r="M1152" s="376" t="s">
        <v>2458</v>
      </c>
      <c r="N1152" s="379" t="s">
        <v>2519</v>
      </c>
      <c r="O1152" s="379"/>
    </row>
    <row r="1153" spans="1:17" ht="15" customHeight="1">
      <c r="A1153" s="384">
        <v>18</v>
      </c>
      <c r="B1153" s="388" t="s">
        <v>2496</v>
      </c>
      <c r="C1153" s="386" t="s">
        <v>2497</v>
      </c>
      <c r="D1153" s="378" t="s">
        <v>2489</v>
      </c>
      <c r="E1153" s="379">
        <v>18</v>
      </c>
      <c r="F1153" s="379">
        <v>19</v>
      </c>
      <c r="G1153" s="379">
        <v>17</v>
      </c>
      <c r="H1153" s="379">
        <v>19</v>
      </c>
      <c r="I1153" s="379">
        <v>8</v>
      </c>
      <c r="J1153" s="384">
        <f t="shared" si="47"/>
        <v>81</v>
      </c>
      <c r="K1153" s="378" t="str">
        <f t="shared" si="46"/>
        <v>Tốt</v>
      </c>
      <c r="L1153" s="376" t="s">
        <v>2457</v>
      </c>
      <c r="M1153" s="376" t="s">
        <v>2458</v>
      </c>
      <c r="N1153" s="379" t="s">
        <v>2519</v>
      </c>
      <c r="O1153" s="379"/>
    </row>
    <row r="1154" spans="1:17" ht="15" customHeight="1">
      <c r="A1154" s="384">
        <v>19</v>
      </c>
      <c r="B1154" s="388" t="s">
        <v>2498</v>
      </c>
      <c r="C1154" s="386" t="s">
        <v>2499</v>
      </c>
      <c r="D1154" s="378" t="s">
        <v>2489</v>
      </c>
      <c r="E1154" s="379">
        <v>19</v>
      </c>
      <c r="F1154" s="379">
        <v>18</v>
      </c>
      <c r="G1154" s="379">
        <v>18</v>
      </c>
      <c r="H1154" s="379">
        <v>20</v>
      </c>
      <c r="I1154" s="379">
        <v>8</v>
      </c>
      <c r="J1154" s="384">
        <f t="shared" si="47"/>
        <v>83</v>
      </c>
      <c r="K1154" s="378" t="str">
        <f t="shared" si="46"/>
        <v>Tốt</v>
      </c>
      <c r="L1154" s="376" t="s">
        <v>2457</v>
      </c>
      <c r="M1154" s="376" t="s">
        <v>2458</v>
      </c>
      <c r="N1154" s="379" t="s">
        <v>2519</v>
      </c>
      <c r="O1154" s="379"/>
    </row>
    <row r="1155" spans="1:17" ht="15" customHeight="1">
      <c r="A1155" s="384">
        <v>20</v>
      </c>
      <c r="B1155" s="388" t="s">
        <v>2500</v>
      </c>
      <c r="C1155" s="388" t="s">
        <v>2501</v>
      </c>
      <c r="D1155" s="378" t="s">
        <v>2489</v>
      </c>
      <c r="E1155" s="379">
        <v>18</v>
      </c>
      <c r="F1155" s="379">
        <v>20</v>
      </c>
      <c r="G1155" s="379">
        <v>17</v>
      </c>
      <c r="H1155" s="379">
        <v>21</v>
      </c>
      <c r="I1155" s="379">
        <v>0</v>
      </c>
      <c r="J1155" s="384">
        <f t="shared" si="47"/>
        <v>76</v>
      </c>
      <c r="K1155" s="378" t="str">
        <f t="shared" si="46"/>
        <v>Khá</v>
      </c>
      <c r="L1155" s="376" t="s">
        <v>2457</v>
      </c>
      <c r="M1155" s="376" t="s">
        <v>2458</v>
      </c>
      <c r="N1155" s="379" t="s">
        <v>2519</v>
      </c>
      <c r="O1155" s="379" t="s">
        <v>267</v>
      </c>
      <c r="Q1155" s="459" t="s">
        <v>7</v>
      </c>
    </row>
    <row r="1156" spans="1:17" ht="15" customHeight="1">
      <c r="A1156" s="384">
        <v>21</v>
      </c>
      <c r="B1156" s="388" t="s">
        <v>2502</v>
      </c>
      <c r="C1156" s="386" t="s">
        <v>2503</v>
      </c>
      <c r="D1156" s="378" t="s">
        <v>2533</v>
      </c>
      <c r="E1156" s="379">
        <v>17</v>
      </c>
      <c r="F1156" s="379">
        <v>18</v>
      </c>
      <c r="G1156" s="379">
        <v>17</v>
      </c>
      <c r="H1156" s="379">
        <v>20</v>
      </c>
      <c r="I1156" s="379">
        <v>8</v>
      </c>
      <c r="J1156" s="384">
        <f t="shared" si="47"/>
        <v>80</v>
      </c>
      <c r="K1156" s="378" t="str">
        <f t="shared" si="46"/>
        <v>Tốt</v>
      </c>
      <c r="L1156" s="376" t="s">
        <v>2457</v>
      </c>
      <c r="M1156" s="376" t="s">
        <v>2458</v>
      </c>
      <c r="N1156" s="379" t="s">
        <v>2519</v>
      </c>
      <c r="O1156" s="379"/>
    </row>
    <row r="1157" spans="1:17" ht="15" customHeight="1">
      <c r="A1157" s="384">
        <v>22</v>
      </c>
      <c r="B1157" s="388" t="s">
        <v>2505</v>
      </c>
      <c r="C1157" s="386" t="s">
        <v>2506</v>
      </c>
      <c r="D1157" s="378" t="s">
        <v>2533</v>
      </c>
      <c r="E1157" s="379">
        <v>18</v>
      </c>
      <c r="F1157" s="379">
        <v>19</v>
      </c>
      <c r="G1157" s="379">
        <v>17</v>
      </c>
      <c r="H1157" s="379">
        <v>20</v>
      </c>
      <c r="I1157" s="379">
        <v>8</v>
      </c>
      <c r="J1157" s="384">
        <f t="shared" si="47"/>
        <v>82</v>
      </c>
      <c r="K1157" s="378" t="str">
        <f t="shared" ref="K1157:K1163" si="48">IF(J1157&gt;=90,"Xuất sắc",IF(J1157&gt;=80,"Tốt",IF(J1157&gt;=65,"Khá",IF(J1157&gt;=50,"Trung bình",IF(J1157&gt;=35,"Yếu", "Kém")))))</f>
        <v>Tốt</v>
      </c>
      <c r="L1157" s="376" t="s">
        <v>2457</v>
      </c>
      <c r="M1157" s="376" t="s">
        <v>2458</v>
      </c>
      <c r="N1157" s="379" t="s">
        <v>2519</v>
      </c>
      <c r="O1157" s="379"/>
    </row>
    <row r="1158" spans="1:17" ht="15" customHeight="1">
      <c r="A1158" s="384">
        <v>23</v>
      </c>
      <c r="B1158" s="388" t="s">
        <v>2507</v>
      </c>
      <c r="C1158" s="386" t="s">
        <v>2508</v>
      </c>
      <c r="D1158" s="378" t="s">
        <v>2533</v>
      </c>
      <c r="E1158" s="379">
        <v>17</v>
      </c>
      <c r="F1158" s="379">
        <v>18</v>
      </c>
      <c r="G1158" s="379">
        <v>17</v>
      </c>
      <c r="H1158" s="379">
        <v>20</v>
      </c>
      <c r="I1158" s="379">
        <v>8</v>
      </c>
      <c r="J1158" s="384">
        <f t="shared" ref="J1158:J1163" si="49">SUM(E1158:I1158)</f>
        <v>80</v>
      </c>
      <c r="K1158" s="378" t="str">
        <f t="shared" si="48"/>
        <v>Tốt</v>
      </c>
      <c r="L1158" s="376" t="s">
        <v>2457</v>
      </c>
      <c r="M1158" s="376" t="s">
        <v>2458</v>
      </c>
      <c r="N1158" s="379" t="s">
        <v>2519</v>
      </c>
      <c r="O1158" s="379"/>
    </row>
    <row r="1159" spans="1:17" ht="15" customHeight="1">
      <c r="A1159" s="384">
        <v>24</v>
      </c>
      <c r="B1159" s="388" t="s">
        <v>2509</v>
      </c>
      <c r="C1159" s="542" t="s">
        <v>2510</v>
      </c>
      <c r="D1159" s="378" t="s">
        <v>2533</v>
      </c>
      <c r="E1159" s="379">
        <v>18</v>
      </c>
      <c r="F1159" s="379">
        <v>18</v>
      </c>
      <c r="G1159" s="379">
        <v>16</v>
      </c>
      <c r="H1159" s="379">
        <v>21</v>
      </c>
      <c r="I1159" s="379">
        <v>8</v>
      </c>
      <c r="J1159" s="384">
        <f t="shared" si="49"/>
        <v>81</v>
      </c>
      <c r="K1159" s="378" t="str">
        <f t="shared" si="48"/>
        <v>Tốt</v>
      </c>
      <c r="L1159" s="376" t="s">
        <v>2457</v>
      </c>
      <c r="M1159" s="376" t="s">
        <v>2458</v>
      </c>
      <c r="N1159" s="379" t="s">
        <v>2519</v>
      </c>
      <c r="O1159" s="379"/>
    </row>
    <row r="1160" spans="1:17" ht="15" customHeight="1">
      <c r="A1160" s="384">
        <v>25</v>
      </c>
      <c r="B1160" s="388" t="s">
        <v>2511</v>
      </c>
      <c r="C1160" s="542" t="s">
        <v>2512</v>
      </c>
      <c r="D1160" s="378" t="s">
        <v>2533</v>
      </c>
      <c r="E1160" s="379">
        <v>16</v>
      </c>
      <c r="F1160" s="379">
        <v>16</v>
      </c>
      <c r="G1160" s="379">
        <v>18</v>
      </c>
      <c r="H1160" s="379">
        <v>18</v>
      </c>
      <c r="I1160" s="379">
        <v>8</v>
      </c>
      <c r="J1160" s="384">
        <f t="shared" si="49"/>
        <v>76</v>
      </c>
      <c r="K1160" s="378" t="str">
        <f t="shared" si="48"/>
        <v>Khá</v>
      </c>
      <c r="L1160" s="376" t="s">
        <v>2457</v>
      </c>
      <c r="M1160" s="376" t="s">
        <v>2458</v>
      </c>
      <c r="N1160" s="379" t="s">
        <v>2519</v>
      </c>
      <c r="O1160" s="379"/>
    </row>
    <row r="1161" spans="1:17" ht="15" customHeight="1">
      <c r="A1161" s="384">
        <v>26</v>
      </c>
      <c r="B1161" s="388" t="s">
        <v>2513</v>
      </c>
      <c r="C1161" s="386" t="s">
        <v>2514</v>
      </c>
      <c r="D1161" s="378" t="s">
        <v>2533</v>
      </c>
      <c r="E1161" s="379">
        <v>18</v>
      </c>
      <c r="F1161" s="379">
        <v>18</v>
      </c>
      <c r="G1161" s="379">
        <v>17</v>
      </c>
      <c r="H1161" s="379">
        <v>20</v>
      </c>
      <c r="I1161" s="379">
        <v>8</v>
      </c>
      <c r="J1161" s="384">
        <f t="shared" si="49"/>
        <v>81</v>
      </c>
      <c r="K1161" s="378" t="str">
        <f t="shared" si="48"/>
        <v>Tốt</v>
      </c>
      <c r="L1161" s="376" t="s">
        <v>2457</v>
      </c>
      <c r="M1161" s="376" t="s">
        <v>2458</v>
      </c>
      <c r="N1161" s="379" t="s">
        <v>2519</v>
      </c>
      <c r="O1161" s="379"/>
    </row>
    <row r="1162" spans="1:17" ht="15" customHeight="1">
      <c r="A1162" s="384">
        <v>27</v>
      </c>
      <c r="B1162" s="388" t="s">
        <v>2515</v>
      </c>
      <c r="C1162" s="388" t="s">
        <v>2516</v>
      </c>
      <c r="D1162" s="378" t="s">
        <v>2533</v>
      </c>
      <c r="E1162" s="379">
        <v>17</v>
      </c>
      <c r="F1162" s="379">
        <v>20</v>
      </c>
      <c r="G1162" s="379">
        <v>16</v>
      </c>
      <c r="H1162" s="379">
        <v>20</v>
      </c>
      <c r="I1162" s="379">
        <v>8</v>
      </c>
      <c r="J1162" s="384">
        <f t="shared" si="49"/>
        <v>81</v>
      </c>
      <c r="K1162" s="378" t="str">
        <f t="shared" si="48"/>
        <v>Tốt</v>
      </c>
      <c r="L1162" s="376" t="s">
        <v>2457</v>
      </c>
      <c r="M1162" s="376" t="s">
        <v>2458</v>
      </c>
      <c r="N1162" s="379" t="s">
        <v>2519</v>
      </c>
      <c r="O1162" s="379"/>
    </row>
    <row r="1163" spans="1:17" ht="15" customHeight="1">
      <c r="A1163" s="384">
        <v>28</v>
      </c>
      <c r="B1163" s="388" t="s">
        <v>2517</v>
      </c>
      <c r="C1163" s="388" t="s">
        <v>2518</v>
      </c>
      <c r="D1163" s="378" t="s">
        <v>2533</v>
      </c>
      <c r="E1163" s="379">
        <v>17</v>
      </c>
      <c r="F1163" s="379">
        <v>19</v>
      </c>
      <c r="G1163" s="379">
        <v>17</v>
      </c>
      <c r="H1163" s="379">
        <v>19</v>
      </c>
      <c r="I1163" s="379">
        <v>8</v>
      </c>
      <c r="J1163" s="384">
        <f t="shared" si="49"/>
        <v>80</v>
      </c>
      <c r="K1163" s="378" t="str">
        <f t="shared" si="48"/>
        <v>Tốt</v>
      </c>
      <c r="L1163" s="376" t="s">
        <v>2457</v>
      </c>
      <c r="M1163" s="376" t="s">
        <v>2458</v>
      </c>
      <c r="N1163" s="379" t="s">
        <v>2519</v>
      </c>
      <c r="O1163" s="379"/>
    </row>
  </sheetData>
  <mergeCells count="31">
    <mergeCell ref="L496:M496"/>
    <mergeCell ref="A3:M3"/>
    <mergeCell ref="A4:A5"/>
    <mergeCell ref="B4:B5"/>
    <mergeCell ref="D4:D5"/>
    <mergeCell ref="E4:I4"/>
    <mergeCell ref="J4:J5"/>
    <mergeCell ref="K4:K5"/>
    <mergeCell ref="C4:C5"/>
    <mergeCell ref="A2:N2"/>
    <mergeCell ref="L504:M504"/>
    <mergeCell ref="L505:M505"/>
    <mergeCell ref="L506:M506"/>
    <mergeCell ref="L507:M507"/>
    <mergeCell ref="L515:M515"/>
    <mergeCell ref="L4:L5"/>
    <mergeCell ref="M4:M5"/>
    <mergeCell ref="N4:N5"/>
    <mergeCell ref="O4:O5"/>
    <mergeCell ref="L503:M503"/>
    <mergeCell ref="L497:M497"/>
    <mergeCell ref="L498:M498"/>
    <mergeCell ref="L499:M499"/>
    <mergeCell ref="L500:M500"/>
    <mergeCell ref="L501:M501"/>
    <mergeCell ref="L502:M502"/>
    <mergeCell ref="L491:M491"/>
    <mergeCell ref="L492:M492"/>
    <mergeCell ref="L493:M493"/>
    <mergeCell ref="L494:M494"/>
    <mergeCell ref="L495:M495"/>
  </mergeCells>
  <pageMargins left="0.19685039370078741" right="0.19685039370078741" top="0.35433070866141736" bottom="0.27559055118110237" header="0.31496062992125984" footer="0.31496062992125984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147"/>
  <sheetViews>
    <sheetView topLeftCell="A124" workbookViewId="0">
      <selection activeCell="C16" sqref="C16"/>
    </sheetView>
  </sheetViews>
  <sheetFormatPr defaultRowHeight="12"/>
  <cols>
    <col min="1" max="1" width="5.42578125" style="546" customWidth="1"/>
    <col min="2" max="2" width="17.28515625" style="546" bestFit="1" customWidth="1"/>
    <col min="3" max="3" width="21.7109375" style="546" bestFit="1" customWidth="1"/>
    <col min="4" max="4" width="18.5703125" style="589" bestFit="1" customWidth="1"/>
    <col min="5" max="5" width="6" style="589" customWidth="1"/>
    <col min="6" max="6" width="6.28515625" style="589" customWidth="1"/>
    <col min="7" max="7" width="6.42578125" style="589" customWidth="1"/>
    <col min="8" max="9" width="7.140625" style="589" customWidth="1"/>
    <col min="10" max="10" width="6.28515625" style="589" customWidth="1"/>
    <col min="11" max="11" width="9.140625" style="546"/>
    <col min="12" max="13" width="0" style="546" hidden="1" customWidth="1"/>
    <col min="14" max="16" width="9.140625" style="589"/>
    <col min="17" max="16384" width="9.140625" style="546"/>
  </cols>
  <sheetData>
    <row r="2" spans="1:16">
      <c r="A2" s="594" t="s">
        <v>2537</v>
      </c>
      <c r="B2" s="593"/>
      <c r="C2" s="593"/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593"/>
      <c r="P2" s="593"/>
    </row>
    <row r="4" spans="1:16" ht="20.100000000000001" customHeight="1">
      <c r="A4" s="543" t="s">
        <v>0</v>
      </c>
      <c r="B4" s="543" t="s">
        <v>2534</v>
      </c>
      <c r="C4" s="543" t="s">
        <v>265</v>
      </c>
      <c r="D4" s="544" t="s">
        <v>13</v>
      </c>
      <c r="E4" s="544" t="s">
        <v>19</v>
      </c>
      <c r="F4" s="544"/>
      <c r="G4" s="544"/>
      <c r="H4" s="544"/>
      <c r="I4" s="544"/>
      <c r="J4" s="544" t="s">
        <v>20</v>
      </c>
      <c r="K4" s="544" t="s">
        <v>2536</v>
      </c>
      <c r="L4" s="545"/>
      <c r="M4" s="545"/>
      <c r="N4" s="543" t="s">
        <v>2521</v>
      </c>
      <c r="O4" s="543" t="s">
        <v>2535</v>
      </c>
      <c r="P4" s="544" t="s">
        <v>2538</v>
      </c>
    </row>
    <row r="5" spans="1:16" ht="39.950000000000003" customHeight="1">
      <c r="A5" s="543"/>
      <c r="B5" s="543"/>
      <c r="C5" s="543"/>
      <c r="D5" s="544"/>
      <c r="E5" s="547" t="s">
        <v>22</v>
      </c>
      <c r="F5" s="547" t="s">
        <v>23</v>
      </c>
      <c r="G5" s="547" t="s">
        <v>24</v>
      </c>
      <c r="H5" s="547" t="s">
        <v>25</v>
      </c>
      <c r="I5" s="547" t="s">
        <v>26</v>
      </c>
      <c r="J5" s="544"/>
      <c r="K5" s="544"/>
      <c r="L5" s="545"/>
      <c r="M5" s="545"/>
      <c r="N5" s="543"/>
      <c r="O5" s="543"/>
      <c r="P5" s="543"/>
    </row>
    <row r="6" spans="1:16" ht="20.100000000000001" customHeight="1">
      <c r="A6" s="554">
        <v>1</v>
      </c>
      <c r="B6" s="555" t="s">
        <v>293</v>
      </c>
      <c r="C6" s="556" t="s">
        <v>294</v>
      </c>
      <c r="D6" s="555" t="s">
        <v>272</v>
      </c>
      <c r="E6" s="555">
        <v>15</v>
      </c>
      <c r="F6" s="555">
        <v>23</v>
      </c>
      <c r="G6" s="555">
        <v>17</v>
      </c>
      <c r="H6" s="555">
        <v>20</v>
      </c>
      <c r="I6" s="555">
        <v>0</v>
      </c>
      <c r="J6" s="557">
        <v>75</v>
      </c>
      <c r="K6" s="555" t="s">
        <v>8</v>
      </c>
      <c r="L6" s="556" t="s">
        <v>315</v>
      </c>
      <c r="M6" s="558" t="s">
        <v>316</v>
      </c>
      <c r="N6" s="557" t="s">
        <v>266</v>
      </c>
      <c r="O6" s="557" t="s">
        <v>267</v>
      </c>
      <c r="P6" s="557" t="s">
        <v>7</v>
      </c>
    </row>
    <row r="7" spans="1:16" ht="20.100000000000001" customHeight="1">
      <c r="A7" s="548">
        <f>+A6+1</f>
        <v>2</v>
      </c>
      <c r="B7" s="559" t="s">
        <v>418</v>
      </c>
      <c r="C7" s="560" t="s">
        <v>419</v>
      </c>
      <c r="D7" s="595" t="s">
        <v>405</v>
      </c>
      <c r="E7" s="549">
        <v>17</v>
      </c>
      <c r="F7" s="549">
        <v>20</v>
      </c>
      <c r="G7" s="549">
        <v>17</v>
      </c>
      <c r="H7" s="549">
        <v>25</v>
      </c>
      <c r="I7" s="549">
        <v>0</v>
      </c>
      <c r="J7" s="557">
        <v>79</v>
      </c>
      <c r="K7" s="555" t="s">
        <v>8</v>
      </c>
      <c r="L7" s="550" t="s">
        <v>407</v>
      </c>
      <c r="M7" s="550" t="s">
        <v>408</v>
      </c>
      <c r="N7" s="549" t="s">
        <v>322</v>
      </c>
      <c r="O7" s="549" t="s">
        <v>267</v>
      </c>
      <c r="P7" s="557" t="s">
        <v>7</v>
      </c>
    </row>
    <row r="8" spans="1:16" ht="20.100000000000001" customHeight="1">
      <c r="A8" s="548">
        <f t="shared" ref="A8:A71" si="0">+A7+1</f>
        <v>3</v>
      </c>
      <c r="B8" s="559" t="s">
        <v>470</v>
      </c>
      <c r="C8" s="560" t="s">
        <v>471</v>
      </c>
      <c r="D8" s="595" t="s">
        <v>405</v>
      </c>
      <c r="E8" s="549">
        <v>17</v>
      </c>
      <c r="F8" s="549">
        <v>15</v>
      </c>
      <c r="G8" s="549">
        <v>20</v>
      </c>
      <c r="H8" s="549">
        <v>25</v>
      </c>
      <c r="I8" s="549">
        <v>0</v>
      </c>
      <c r="J8" s="557">
        <v>77</v>
      </c>
      <c r="K8" s="555" t="s">
        <v>8</v>
      </c>
      <c r="L8" s="550" t="s">
        <v>407</v>
      </c>
      <c r="M8" s="550" t="s">
        <v>408</v>
      </c>
      <c r="N8" s="549" t="s">
        <v>322</v>
      </c>
      <c r="O8" s="549" t="s">
        <v>267</v>
      </c>
      <c r="P8" s="557" t="s">
        <v>7</v>
      </c>
    </row>
    <row r="9" spans="1:16" ht="20.100000000000001" customHeight="1">
      <c r="A9" s="548">
        <f t="shared" si="0"/>
        <v>4</v>
      </c>
      <c r="B9" s="561" t="s">
        <v>489</v>
      </c>
      <c r="C9" s="562" t="s">
        <v>490</v>
      </c>
      <c r="D9" s="585" t="s">
        <v>484</v>
      </c>
      <c r="E9" s="549">
        <v>10</v>
      </c>
      <c r="F9" s="549">
        <v>25</v>
      </c>
      <c r="G9" s="549">
        <v>10</v>
      </c>
      <c r="H9" s="549">
        <v>25</v>
      </c>
      <c r="I9" s="549">
        <v>0</v>
      </c>
      <c r="J9" s="557">
        <v>70</v>
      </c>
      <c r="K9" s="555" t="s">
        <v>8</v>
      </c>
      <c r="L9" s="558" t="s">
        <v>485</v>
      </c>
      <c r="M9" s="550" t="s">
        <v>486</v>
      </c>
      <c r="N9" s="549" t="s">
        <v>322</v>
      </c>
      <c r="O9" s="549" t="s">
        <v>267</v>
      </c>
      <c r="P9" s="557" t="s">
        <v>7</v>
      </c>
    </row>
    <row r="10" spans="1:16" ht="20.100000000000001" customHeight="1">
      <c r="A10" s="548">
        <f t="shared" si="0"/>
        <v>5</v>
      </c>
      <c r="B10" s="561" t="s">
        <v>501</v>
      </c>
      <c r="C10" s="562" t="s">
        <v>502</v>
      </c>
      <c r="D10" s="585" t="s">
        <v>484</v>
      </c>
      <c r="E10" s="549">
        <v>14</v>
      </c>
      <c r="F10" s="549">
        <v>18</v>
      </c>
      <c r="G10" s="549">
        <v>20</v>
      </c>
      <c r="H10" s="549">
        <v>25</v>
      </c>
      <c r="I10" s="549">
        <v>0</v>
      </c>
      <c r="J10" s="557">
        <v>77</v>
      </c>
      <c r="K10" s="555" t="s">
        <v>8</v>
      </c>
      <c r="L10" s="558" t="s">
        <v>485</v>
      </c>
      <c r="M10" s="550" t="s">
        <v>486</v>
      </c>
      <c r="N10" s="549" t="s">
        <v>322</v>
      </c>
      <c r="O10" s="549" t="s">
        <v>267</v>
      </c>
      <c r="P10" s="557" t="s">
        <v>7</v>
      </c>
    </row>
    <row r="11" spans="1:16" ht="20.100000000000001" customHeight="1">
      <c r="A11" s="548">
        <f t="shared" si="0"/>
        <v>6</v>
      </c>
      <c r="B11" s="561" t="s">
        <v>559</v>
      </c>
      <c r="C11" s="562" t="s">
        <v>560</v>
      </c>
      <c r="D11" s="563" t="s">
        <v>555</v>
      </c>
      <c r="E11" s="557">
        <v>17</v>
      </c>
      <c r="F11" s="557">
        <v>15</v>
      </c>
      <c r="G11" s="557">
        <v>18</v>
      </c>
      <c r="H11" s="557">
        <v>25</v>
      </c>
      <c r="I11" s="557">
        <v>0</v>
      </c>
      <c r="J11" s="557">
        <v>75</v>
      </c>
      <c r="K11" s="555" t="s">
        <v>8</v>
      </c>
      <c r="L11" s="558" t="s">
        <v>556</v>
      </c>
      <c r="M11" s="558" t="s">
        <v>557</v>
      </c>
      <c r="N11" s="557" t="s">
        <v>558</v>
      </c>
      <c r="O11" s="557" t="s">
        <v>267</v>
      </c>
      <c r="P11" s="557" t="s">
        <v>7</v>
      </c>
    </row>
    <row r="12" spans="1:16" ht="20.100000000000001" customHeight="1">
      <c r="A12" s="548">
        <f t="shared" si="0"/>
        <v>7</v>
      </c>
      <c r="B12" s="561" t="s">
        <v>586</v>
      </c>
      <c r="C12" s="562" t="s">
        <v>587</v>
      </c>
      <c r="D12" s="563" t="s">
        <v>555</v>
      </c>
      <c r="E12" s="557">
        <v>17</v>
      </c>
      <c r="F12" s="557">
        <v>15</v>
      </c>
      <c r="G12" s="557">
        <v>18</v>
      </c>
      <c r="H12" s="557">
        <v>25</v>
      </c>
      <c r="I12" s="557">
        <v>0</v>
      </c>
      <c r="J12" s="557">
        <v>75</v>
      </c>
      <c r="K12" s="555" t="s">
        <v>8</v>
      </c>
      <c r="L12" s="558" t="s">
        <v>556</v>
      </c>
      <c r="M12" s="558" t="s">
        <v>557</v>
      </c>
      <c r="N12" s="557" t="s">
        <v>558</v>
      </c>
      <c r="O12" s="557" t="s">
        <v>267</v>
      </c>
      <c r="P12" s="557" t="s">
        <v>7</v>
      </c>
    </row>
    <row r="13" spans="1:16" ht="20.100000000000001" customHeight="1">
      <c r="A13" s="548">
        <f t="shared" si="0"/>
        <v>8</v>
      </c>
      <c r="B13" s="561" t="s">
        <v>624</v>
      </c>
      <c r="C13" s="562" t="s">
        <v>625</v>
      </c>
      <c r="D13" s="563" t="s">
        <v>555</v>
      </c>
      <c r="E13" s="557">
        <v>18</v>
      </c>
      <c r="F13" s="557">
        <v>18</v>
      </c>
      <c r="G13" s="557">
        <v>18</v>
      </c>
      <c r="H13" s="557">
        <v>24</v>
      </c>
      <c r="I13" s="557">
        <v>0</v>
      </c>
      <c r="J13" s="557">
        <v>78</v>
      </c>
      <c r="K13" s="555" t="s">
        <v>8</v>
      </c>
      <c r="L13" s="558" t="s">
        <v>556</v>
      </c>
      <c r="M13" s="558" t="s">
        <v>557</v>
      </c>
      <c r="N13" s="557" t="s">
        <v>558</v>
      </c>
      <c r="O13" s="557" t="s">
        <v>267</v>
      </c>
      <c r="P13" s="557" t="s">
        <v>7</v>
      </c>
    </row>
    <row r="14" spans="1:16" ht="20.100000000000001" customHeight="1">
      <c r="A14" s="548">
        <f t="shared" si="0"/>
        <v>9</v>
      </c>
      <c r="B14" s="561" t="s">
        <v>630</v>
      </c>
      <c r="C14" s="562" t="s">
        <v>631</v>
      </c>
      <c r="D14" s="563" t="s">
        <v>555</v>
      </c>
      <c r="E14" s="557">
        <v>17</v>
      </c>
      <c r="F14" s="557">
        <v>15</v>
      </c>
      <c r="G14" s="557">
        <v>20</v>
      </c>
      <c r="H14" s="557">
        <v>25</v>
      </c>
      <c r="I14" s="557">
        <v>0</v>
      </c>
      <c r="J14" s="557">
        <v>77</v>
      </c>
      <c r="K14" s="555" t="s">
        <v>8</v>
      </c>
      <c r="L14" s="558" t="s">
        <v>556</v>
      </c>
      <c r="M14" s="558" t="s">
        <v>557</v>
      </c>
      <c r="N14" s="557" t="s">
        <v>558</v>
      </c>
      <c r="O14" s="557" t="s">
        <v>267</v>
      </c>
      <c r="P14" s="557" t="s">
        <v>319</v>
      </c>
    </row>
    <row r="15" spans="1:16" ht="20.100000000000001" customHeight="1">
      <c r="A15" s="548">
        <f t="shared" si="0"/>
        <v>10</v>
      </c>
      <c r="B15" s="561" t="s">
        <v>640</v>
      </c>
      <c r="C15" s="562" t="s">
        <v>641</v>
      </c>
      <c r="D15" s="563" t="s">
        <v>555</v>
      </c>
      <c r="E15" s="557">
        <v>16</v>
      </c>
      <c r="F15" s="557">
        <v>15</v>
      </c>
      <c r="G15" s="557">
        <v>18</v>
      </c>
      <c r="H15" s="557">
        <v>25</v>
      </c>
      <c r="I15" s="557">
        <v>0</v>
      </c>
      <c r="J15" s="557">
        <v>74</v>
      </c>
      <c r="K15" s="555" t="s">
        <v>8</v>
      </c>
      <c r="L15" s="558" t="s">
        <v>556</v>
      </c>
      <c r="M15" s="558" t="s">
        <v>557</v>
      </c>
      <c r="N15" s="557" t="s">
        <v>558</v>
      </c>
      <c r="O15" s="557" t="s">
        <v>267</v>
      </c>
      <c r="P15" s="557" t="s">
        <v>7</v>
      </c>
    </row>
    <row r="16" spans="1:16" ht="20.100000000000001" customHeight="1">
      <c r="A16" s="548">
        <f t="shared" si="0"/>
        <v>11</v>
      </c>
      <c r="B16" s="561" t="s">
        <v>656</v>
      </c>
      <c r="C16" s="562" t="s">
        <v>657</v>
      </c>
      <c r="D16" s="563" t="s">
        <v>555</v>
      </c>
      <c r="E16" s="557">
        <v>16</v>
      </c>
      <c r="F16" s="557">
        <v>15</v>
      </c>
      <c r="G16" s="557">
        <v>18</v>
      </c>
      <c r="H16" s="557">
        <v>25</v>
      </c>
      <c r="I16" s="557">
        <v>0</v>
      </c>
      <c r="J16" s="557">
        <v>74</v>
      </c>
      <c r="K16" s="555" t="s">
        <v>8</v>
      </c>
      <c r="L16" s="558" t="s">
        <v>556</v>
      </c>
      <c r="M16" s="558" t="s">
        <v>557</v>
      </c>
      <c r="N16" s="557" t="s">
        <v>558</v>
      </c>
      <c r="O16" s="557" t="s">
        <v>267</v>
      </c>
      <c r="P16" s="557" t="s">
        <v>7</v>
      </c>
    </row>
    <row r="17" spans="1:16" ht="20.100000000000001" customHeight="1">
      <c r="A17" s="548">
        <f t="shared" si="0"/>
        <v>12</v>
      </c>
      <c r="B17" s="561" t="s">
        <v>668</v>
      </c>
      <c r="C17" s="562" t="s">
        <v>669</v>
      </c>
      <c r="D17" s="563" t="s">
        <v>555</v>
      </c>
      <c r="E17" s="557">
        <v>17</v>
      </c>
      <c r="F17" s="557">
        <v>19</v>
      </c>
      <c r="G17" s="557">
        <v>18</v>
      </c>
      <c r="H17" s="557">
        <v>25</v>
      </c>
      <c r="I17" s="557">
        <v>0</v>
      </c>
      <c r="J17" s="557">
        <v>79</v>
      </c>
      <c r="K17" s="555" t="s">
        <v>8</v>
      </c>
      <c r="L17" s="558" t="s">
        <v>556</v>
      </c>
      <c r="M17" s="558" t="s">
        <v>557</v>
      </c>
      <c r="N17" s="557" t="s">
        <v>558</v>
      </c>
      <c r="O17" s="557" t="s">
        <v>267</v>
      </c>
      <c r="P17" s="557" t="s">
        <v>7</v>
      </c>
    </row>
    <row r="18" spans="1:16" ht="20.100000000000001" customHeight="1">
      <c r="A18" s="548">
        <f t="shared" si="0"/>
        <v>13</v>
      </c>
      <c r="B18" s="561" t="s">
        <v>678</v>
      </c>
      <c r="C18" s="562" t="s">
        <v>679</v>
      </c>
      <c r="D18" s="563" t="s">
        <v>555</v>
      </c>
      <c r="E18" s="557">
        <v>17</v>
      </c>
      <c r="F18" s="557">
        <v>19</v>
      </c>
      <c r="G18" s="557">
        <v>18</v>
      </c>
      <c r="H18" s="557">
        <v>25</v>
      </c>
      <c r="I18" s="557">
        <v>0</v>
      </c>
      <c r="J18" s="557">
        <v>79</v>
      </c>
      <c r="K18" s="555" t="s">
        <v>8</v>
      </c>
      <c r="L18" s="558" t="s">
        <v>556</v>
      </c>
      <c r="M18" s="558" t="s">
        <v>557</v>
      </c>
      <c r="N18" s="557" t="s">
        <v>558</v>
      </c>
      <c r="O18" s="557" t="s">
        <v>267</v>
      </c>
      <c r="P18" s="557" t="s">
        <v>7</v>
      </c>
    </row>
    <row r="19" spans="1:16" ht="20.100000000000001" customHeight="1">
      <c r="A19" s="548">
        <f t="shared" si="0"/>
        <v>14</v>
      </c>
      <c r="B19" s="561" t="s">
        <v>680</v>
      </c>
      <c r="C19" s="562" t="s">
        <v>681</v>
      </c>
      <c r="D19" s="563" t="s">
        <v>555</v>
      </c>
      <c r="E19" s="557">
        <v>17</v>
      </c>
      <c r="F19" s="557">
        <v>18</v>
      </c>
      <c r="G19" s="557">
        <v>18</v>
      </c>
      <c r="H19" s="557">
        <v>25</v>
      </c>
      <c r="I19" s="557">
        <v>0</v>
      </c>
      <c r="J19" s="557">
        <v>78</v>
      </c>
      <c r="K19" s="555" t="s">
        <v>8</v>
      </c>
      <c r="L19" s="558" t="s">
        <v>556</v>
      </c>
      <c r="M19" s="558" t="s">
        <v>557</v>
      </c>
      <c r="N19" s="557" t="s">
        <v>558</v>
      </c>
      <c r="O19" s="557" t="s">
        <v>267</v>
      </c>
      <c r="P19" s="557" t="s">
        <v>7</v>
      </c>
    </row>
    <row r="20" spans="1:16" ht="20.100000000000001" customHeight="1">
      <c r="A20" s="548">
        <f t="shared" si="0"/>
        <v>15</v>
      </c>
      <c r="B20" s="561" t="s">
        <v>722</v>
      </c>
      <c r="C20" s="564" t="s">
        <v>723</v>
      </c>
      <c r="D20" s="561" t="s">
        <v>698</v>
      </c>
      <c r="E20" s="565">
        <v>20</v>
      </c>
      <c r="F20" s="565">
        <v>15</v>
      </c>
      <c r="G20" s="565">
        <v>20</v>
      </c>
      <c r="H20" s="565">
        <v>22</v>
      </c>
      <c r="I20" s="565">
        <v>0</v>
      </c>
      <c r="J20" s="557">
        <v>77</v>
      </c>
      <c r="K20" s="555" t="s">
        <v>8</v>
      </c>
      <c r="L20" s="565" t="s">
        <v>700</v>
      </c>
      <c r="M20" s="558" t="s">
        <v>701</v>
      </c>
      <c r="N20" s="557" t="s">
        <v>558</v>
      </c>
      <c r="O20" s="557" t="s">
        <v>267</v>
      </c>
      <c r="P20" s="557" t="s">
        <v>7</v>
      </c>
    </row>
    <row r="21" spans="1:16" ht="20.100000000000001" customHeight="1">
      <c r="A21" s="548">
        <f t="shared" si="0"/>
        <v>16</v>
      </c>
      <c r="B21" s="561" t="s">
        <v>808</v>
      </c>
      <c r="C21" s="562" t="s">
        <v>809</v>
      </c>
      <c r="D21" s="561" t="s">
        <v>810</v>
      </c>
      <c r="E21" s="557">
        <v>18</v>
      </c>
      <c r="F21" s="557">
        <v>16</v>
      </c>
      <c r="G21" s="557">
        <v>20</v>
      </c>
      <c r="H21" s="557">
        <v>23</v>
      </c>
      <c r="I21" s="557">
        <v>0</v>
      </c>
      <c r="J21" s="557">
        <v>77</v>
      </c>
      <c r="K21" s="555" t="s">
        <v>8</v>
      </c>
      <c r="L21" s="558"/>
      <c r="M21" s="558" t="s">
        <v>811</v>
      </c>
      <c r="N21" s="557" t="s">
        <v>558</v>
      </c>
      <c r="O21" s="557" t="s">
        <v>267</v>
      </c>
      <c r="P21" s="557" t="s">
        <v>7</v>
      </c>
    </row>
    <row r="22" spans="1:16" ht="20.100000000000001" customHeight="1">
      <c r="A22" s="548">
        <f t="shared" si="0"/>
        <v>17</v>
      </c>
      <c r="B22" s="561" t="s">
        <v>818</v>
      </c>
      <c r="C22" s="562" t="s">
        <v>819</v>
      </c>
      <c r="D22" s="561" t="s">
        <v>810</v>
      </c>
      <c r="E22" s="557">
        <v>18</v>
      </c>
      <c r="F22" s="557">
        <v>15</v>
      </c>
      <c r="G22" s="557">
        <v>20</v>
      </c>
      <c r="H22" s="557">
        <v>25</v>
      </c>
      <c r="I22" s="557">
        <v>0</v>
      </c>
      <c r="J22" s="557">
        <v>78</v>
      </c>
      <c r="K22" s="555" t="s">
        <v>8</v>
      </c>
      <c r="L22" s="558"/>
      <c r="M22" s="558" t="s">
        <v>811</v>
      </c>
      <c r="N22" s="557" t="s">
        <v>558</v>
      </c>
      <c r="O22" s="557" t="s">
        <v>267</v>
      </c>
      <c r="P22" s="557" t="s">
        <v>319</v>
      </c>
    </row>
    <row r="23" spans="1:16" ht="20.100000000000001" customHeight="1">
      <c r="A23" s="548">
        <f t="shared" si="0"/>
        <v>18</v>
      </c>
      <c r="B23" s="561" t="s">
        <v>827</v>
      </c>
      <c r="C23" s="562" t="s">
        <v>415</v>
      </c>
      <c r="D23" s="561" t="s">
        <v>810</v>
      </c>
      <c r="E23" s="557">
        <v>18</v>
      </c>
      <c r="F23" s="557">
        <v>15</v>
      </c>
      <c r="G23" s="557">
        <v>20</v>
      </c>
      <c r="H23" s="557">
        <v>25</v>
      </c>
      <c r="I23" s="557">
        <v>0</v>
      </c>
      <c r="J23" s="557">
        <v>78</v>
      </c>
      <c r="K23" s="555" t="s">
        <v>8</v>
      </c>
      <c r="L23" s="558"/>
      <c r="M23" s="558" t="s">
        <v>811</v>
      </c>
      <c r="N23" s="557" t="s">
        <v>558</v>
      </c>
      <c r="O23" s="557" t="s">
        <v>267</v>
      </c>
      <c r="P23" s="557" t="s">
        <v>7</v>
      </c>
    </row>
    <row r="24" spans="1:16" ht="20.100000000000001" customHeight="1">
      <c r="A24" s="548">
        <f t="shared" si="0"/>
        <v>19</v>
      </c>
      <c r="B24" s="561" t="s">
        <v>828</v>
      </c>
      <c r="C24" s="562" t="s">
        <v>829</v>
      </c>
      <c r="D24" s="561" t="s">
        <v>810</v>
      </c>
      <c r="E24" s="557">
        <v>18</v>
      </c>
      <c r="F24" s="557">
        <v>16</v>
      </c>
      <c r="G24" s="557">
        <v>20</v>
      </c>
      <c r="H24" s="557">
        <v>25</v>
      </c>
      <c r="I24" s="557">
        <v>0</v>
      </c>
      <c r="J24" s="557">
        <v>79</v>
      </c>
      <c r="K24" s="555" t="s">
        <v>8</v>
      </c>
      <c r="L24" s="558"/>
      <c r="M24" s="558" t="s">
        <v>811</v>
      </c>
      <c r="N24" s="557" t="s">
        <v>558</v>
      </c>
      <c r="O24" s="557" t="s">
        <v>267</v>
      </c>
      <c r="P24" s="557" t="s">
        <v>319</v>
      </c>
    </row>
    <row r="25" spans="1:16" ht="20.100000000000001" customHeight="1">
      <c r="A25" s="548">
        <f t="shared" si="0"/>
        <v>20</v>
      </c>
      <c r="B25" s="561" t="s">
        <v>834</v>
      </c>
      <c r="C25" s="562" t="s">
        <v>835</v>
      </c>
      <c r="D25" s="561" t="s">
        <v>810</v>
      </c>
      <c r="E25" s="557">
        <v>20</v>
      </c>
      <c r="F25" s="557">
        <v>15</v>
      </c>
      <c r="G25" s="557">
        <v>20</v>
      </c>
      <c r="H25" s="557">
        <v>22</v>
      </c>
      <c r="I25" s="557">
        <v>0</v>
      </c>
      <c r="J25" s="557">
        <v>77</v>
      </c>
      <c r="K25" s="555" t="s">
        <v>8</v>
      </c>
      <c r="L25" s="558"/>
      <c r="M25" s="558" t="s">
        <v>811</v>
      </c>
      <c r="N25" s="557" t="s">
        <v>558</v>
      </c>
      <c r="O25" s="557" t="s">
        <v>267</v>
      </c>
      <c r="P25" s="557" t="s">
        <v>7</v>
      </c>
    </row>
    <row r="26" spans="1:16" ht="20.100000000000001" customHeight="1">
      <c r="A26" s="548">
        <f t="shared" si="0"/>
        <v>21</v>
      </c>
      <c r="B26" s="561" t="s">
        <v>836</v>
      </c>
      <c r="C26" s="562" t="s">
        <v>837</v>
      </c>
      <c r="D26" s="561" t="s">
        <v>810</v>
      </c>
      <c r="E26" s="557">
        <v>20</v>
      </c>
      <c r="F26" s="557">
        <v>15</v>
      </c>
      <c r="G26" s="557">
        <v>20</v>
      </c>
      <c r="H26" s="557">
        <v>24</v>
      </c>
      <c r="I26" s="557">
        <v>0</v>
      </c>
      <c r="J26" s="557">
        <v>79</v>
      </c>
      <c r="K26" s="555" t="s">
        <v>8</v>
      </c>
      <c r="L26" s="558"/>
      <c r="M26" s="558" t="s">
        <v>811</v>
      </c>
      <c r="N26" s="557" t="s">
        <v>558</v>
      </c>
      <c r="O26" s="557" t="s">
        <v>267</v>
      </c>
      <c r="P26" s="557" t="s">
        <v>319</v>
      </c>
    </row>
    <row r="27" spans="1:16" ht="20.100000000000001" customHeight="1">
      <c r="A27" s="548">
        <f t="shared" si="0"/>
        <v>22</v>
      </c>
      <c r="B27" s="561" t="s">
        <v>842</v>
      </c>
      <c r="C27" s="562" t="s">
        <v>843</v>
      </c>
      <c r="D27" s="561" t="s">
        <v>810</v>
      </c>
      <c r="E27" s="557">
        <v>20</v>
      </c>
      <c r="F27" s="557">
        <v>18</v>
      </c>
      <c r="G27" s="557">
        <v>20</v>
      </c>
      <c r="H27" s="557">
        <v>21</v>
      </c>
      <c r="I27" s="557">
        <v>0</v>
      </c>
      <c r="J27" s="557">
        <v>79</v>
      </c>
      <c r="K27" s="555" t="s">
        <v>8</v>
      </c>
      <c r="L27" s="558"/>
      <c r="M27" s="558" t="s">
        <v>811</v>
      </c>
      <c r="N27" s="557" t="s">
        <v>558</v>
      </c>
      <c r="O27" s="557" t="s">
        <v>267</v>
      </c>
      <c r="P27" s="557" t="s">
        <v>7</v>
      </c>
    </row>
    <row r="28" spans="1:16" ht="20.100000000000001" customHeight="1">
      <c r="A28" s="548">
        <f t="shared" si="0"/>
        <v>23</v>
      </c>
      <c r="B28" s="561" t="s">
        <v>844</v>
      </c>
      <c r="C28" s="562" t="s">
        <v>845</v>
      </c>
      <c r="D28" s="561" t="s">
        <v>810</v>
      </c>
      <c r="E28" s="557">
        <v>17</v>
      </c>
      <c r="F28" s="557">
        <v>17</v>
      </c>
      <c r="G28" s="557">
        <v>20</v>
      </c>
      <c r="H28" s="557">
        <v>25</v>
      </c>
      <c r="I28" s="557">
        <v>0</v>
      </c>
      <c r="J28" s="557">
        <v>79</v>
      </c>
      <c r="K28" s="555" t="s">
        <v>8</v>
      </c>
      <c r="L28" s="558"/>
      <c r="M28" s="558" t="s">
        <v>811</v>
      </c>
      <c r="N28" s="557" t="s">
        <v>558</v>
      </c>
      <c r="O28" s="557" t="s">
        <v>267</v>
      </c>
      <c r="P28" s="557" t="s">
        <v>7</v>
      </c>
    </row>
    <row r="29" spans="1:16" ht="20.100000000000001" customHeight="1">
      <c r="A29" s="548">
        <f t="shared" si="0"/>
        <v>24</v>
      </c>
      <c r="B29" s="561" t="s">
        <v>853</v>
      </c>
      <c r="C29" s="562" t="s">
        <v>854</v>
      </c>
      <c r="D29" s="561" t="s">
        <v>810</v>
      </c>
      <c r="E29" s="557">
        <v>18</v>
      </c>
      <c r="F29" s="557">
        <v>15</v>
      </c>
      <c r="G29" s="557">
        <v>20</v>
      </c>
      <c r="H29" s="557">
        <v>25</v>
      </c>
      <c r="I29" s="557">
        <v>0</v>
      </c>
      <c r="J29" s="557">
        <v>78</v>
      </c>
      <c r="K29" s="555" t="s">
        <v>8</v>
      </c>
      <c r="L29" s="558"/>
      <c r="M29" s="558" t="s">
        <v>811</v>
      </c>
      <c r="N29" s="557" t="s">
        <v>558</v>
      </c>
      <c r="O29" s="557" t="s">
        <v>267</v>
      </c>
      <c r="P29" s="557" t="s">
        <v>7</v>
      </c>
    </row>
    <row r="30" spans="1:16" ht="20.100000000000001" customHeight="1">
      <c r="A30" s="548">
        <f t="shared" si="0"/>
        <v>25</v>
      </c>
      <c r="B30" s="561" t="s">
        <v>855</v>
      </c>
      <c r="C30" s="562" t="s">
        <v>856</v>
      </c>
      <c r="D30" s="561" t="s">
        <v>810</v>
      </c>
      <c r="E30" s="557">
        <v>20</v>
      </c>
      <c r="F30" s="557">
        <v>15</v>
      </c>
      <c r="G30" s="557">
        <v>18</v>
      </c>
      <c r="H30" s="557">
        <v>24</v>
      </c>
      <c r="I30" s="557">
        <v>0</v>
      </c>
      <c r="J30" s="557">
        <v>77</v>
      </c>
      <c r="K30" s="555" t="s">
        <v>8</v>
      </c>
      <c r="L30" s="558"/>
      <c r="M30" s="558" t="s">
        <v>811</v>
      </c>
      <c r="N30" s="557" t="s">
        <v>558</v>
      </c>
      <c r="O30" s="557" t="s">
        <v>267</v>
      </c>
      <c r="P30" s="557" t="s">
        <v>7</v>
      </c>
    </row>
    <row r="31" spans="1:16" ht="20.100000000000001" customHeight="1">
      <c r="A31" s="548">
        <f t="shared" si="0"/>
        <v>26</v>
      </c>
      <c r="B31" s="561" t="s">
        <v>881</v>
      </c>
      <c r="C31" s="562" t="s">
        <v>882</v>
      </c>
      <c r="D31" s="561" t="s">
        <v>810</v>
      </c>
      <c r="E31" s="557">
        <v>20</v>
      </c>
      <c r="F31" s="557">
        <v>15</v>
      </c>
      <c r="G31" s="557">
        <v>20</v>
      </c>
      <c r="H31" s="557">
        <v>24</v>
      </c>
      <c r="I31" s="557">
        <v>0</v>
      </c>
      <c r="J31" s="557">
        <v>79</v>
      </c>
      <c r="K31" s="555" t="s">
        <v>8</v>
      </c>
      <c r="L31" s="558"/>
      <c r="M31" s="558" t="s">
        <v>811</v>
      </c>
      <c r="N31" s="557" t="s">
        <v>558</v>
      </c>
      <c r="O31" s="557" t="s">
        <v>267</v>
      </c>
      <c r="P31" s="557" t="s">
        <v>7</v>
      </c>
    </row>
    <row r="32" spans="1:16" ht="20.100000000000001" customHeight="1">
      <c r="A32" s="548">
        <f t="shared" si="0"/>
        <v>27</v>
      </c>
      <c r="B32" s="566" t="s">
        <v>933</v>
      </c>
      <c r="C32" s="567" t="s">
        <v>615</v>
      </c>
      <c r="D32" s="561" t="s">
        <v>893</v>
      </c>
      <c r="E32" s="565">
        <v>20</v>
      </c>
      <c r="F32" s="565">
        <v>15</v>
      </c>
      <c r="G32" s="565">
        <v>20</v>
      </c>
      <c r="H32" s="565">
        <v>24</v>
      </c>
      <c r="I32" s="565">
        <v>0</v>
      </c>
      <c r="J32" s="557">
        <v>79</v>
      </c>
      <c r="K32" s="555" t="s">
        <v>8</v>
      </c>
      <c r="L32" s="568"/>
      <c r="M32" s="568" t="s">
        <v>894</v>
      </c>
      <c r="N32" s="557" t="s">
        <v>558</v>
      </c>
      <c r="O32" s="557" t="s">
        <v>267</v>
      </c>
      <c r="P32" s="557" t="s">
        <v>7</v>
      </c>
    </row>
    <row r="33" spans="1:16" ht="20.100000000000001" customHeight="1">
      <c r="A33" s="548">
        <f t="shared" si="0"/>
        <v>28</v>
      </c>
      <c r="B33" s="566" t="s">
        <v>934</v>
      </c>
      <c r="C33" s="567" t="s">
        <v>935</v>
      </c>
      <c r="D33" s="561" t="s">
        <v>893</v>
      </c>
      <c r="E33" s="565">
        <v>18</v>
      </c>
      <c r="F33" s="565">
        <v>15</v>
      </c>
      <c r="G33" s="565">
        <v>20</v>
      </c>
      <c r="H33" s="565">
        <v>25</v>
      </c>
      <c r="I33" s="565">
        <v>0</v>
      </c>
      <c r="J33" s="557">
        <v>78</v>
      </c>
      <c r="K33" s="555" t="s">
        <v>8</v>
      </c>
      <c r="L33" s="568"/>
      <c r="M33" s="568" t="s">
        <v>894</v>
      </c>
      <c r="N33" s="557" t="s">
        <v>558</v>
      </c>
      <c r="O33" s="557" t="s">
        <v>267</v>
      </c>
      <c r="P33" s="557" t="s">
        <v>432</v>
      </c>
    </row>
    <row r="34" spans="1:16" ht="20.100000000000001" customHeight="1">
      <c r="A34" s="548">
        <f t="shared" si="0"/>
        <v>29</v>
      </c>
      <c r="B34" s="566" t="s">
        <v>942</v>
      </c>
      <c r="C34" s="567" t="s">
        <v>943</v>
      </c>
      <c r="D34" s="561" t="s">
        <v>893</v>
      </c>
      <c r="E34" s="565">
        <v>20</v>
      </c>
      <c r="F34" s="565">
        <v>15</v>
      </c>
      <c r="G34" s="565">
        <v>20</v>
      </c>
      <c r="H34" s="565">
        <v>24</v>
      </c>
      <c r="I34" s="565">
        <v>0</v>
      </c>
      <c r="J34" s="557">
        <v>79</v>
      </c>
      <c r="K34" s="555" t="s">
        <v>8</v>
      </c>
      <c r="L34" s="568"/>
      <c r="M34" s="568" t="s">
        <v>894</v>
      </c>
      <c r="N34" s="557" t="s">
        <v>558</v>
      </c>
      <c r="O34" s="557" t="s">
        <v>267</v>
      </c>
      <c r="P34" s="557" t="s">
        <v>432</v>
      </c>
    </row>
    <row r="35" spans="1:16" ht="20.100000000000001" customHeight="1">
      <c r="A35" s="548">
        <f t="shared" si="0"/>
        <v>30</v>
      </c>
      <c r="B35" s="566" t="s">
        <v>952</v>
      </c>
      <c r="C35" s="567" t="s">
        <v>953</v>
      </c>
      <c r="D35" s="561" t="s">
        <v>893</v>
      </c>
      <c r="E35" s="565">
        <v>20</v>
      </c>
      <c r="F35" s="565">
        <v>18</v>
      </c>
      <c r="G35" s="565">
        <v>20</v>
      </c>
      <c r="H35" s="565">
        <v>21</v>
      </c>
      <c r="I35" s="565">
        <v>0</v>
      </c>
      <c r="J35" s="557">
        <v>79</v>
      </c>
      <c r="K35" s="555" t="s">
        <v>8</v>
      </c>
      <c r="L35" s="568"/>
      <c r="M35" s="568" t="s">
        <v>894</v>
      </c>
      <c r="N35" s="557" t="s">
        <v>558</v>
      </c>
      <c r="O35" s="557" t="s">
        <v>267</v>
      </c>
      <c r="P35" s="557" t="s">
        <v>7</v>
      </c>
    </row>
    <row r="36" spans="1:16" ht="20.100000000000001" customHeight="1">
      <c r="A36" s="548">
        <f t="shared" si="0"/>
        <v>31</v>
      </c>
      <c r="B36" s="566" t="s">
        <v>966</v>
      </c>
      <c r="C36" s="567" t="s">
        <v>967</v>
      </c>
      <c r="D36" s="561" t="s">
        <v>893</v>
      </c>
      <c r="E36" s="565">
        <v>20</v>
      </c>
      <c r="F36" s="565">
        <v>15</v>
      </c>
      <c r="G36" s="565">
        <v>20</v>
      </c>
      <c r="H36" s="565">
        <v>24</v>
      </c>
      <c r="I36" s="565">
        <v>0</v>
      </c>
      <c r="J36" s="557">
        <v>79</v>
      </c>
      <c r="K36" s="555" t="s">
        <v>8</v>
      </c>
      <c r="L36" s="569"/>
      <c r="M36" s="568" t="s">
        <v>894</v>
      </c>
      <c r="N36" s="557" t="s">
        <v>558</v>
      </c>
      <c r="O36" s="557" t="s">
        <v>267</v>
      </c>
      <c r="P36" s="557" t="s">
        <v>7</v>
      </c>
    </row>
    <row r="37" spans="1:16" ht="20.100000000000001" customHeight="1">
      <c r="A37" s="548">
        <f t="shared" si="0"/>
        <v>32</v>
      </c>
      <c r="B37" s="561" t="s">
        <v>993</v>
      </c>
      <c r="C37" s="562" t="s">
        <v>994</v>
      </c>
      <c r="D37" s="570" t="s">
        <v>973</v>
      </c>
      <c r="E37" s="565">
        <v>20</v>
      </c>
      <c r="F37" s="565">
        <v>18</v>
      </c>
      <c r="G37" s="565">
        <v>20</v>
      </c>
      <c r="H37" s="565">
        <v>20</v>
      </c>
      <c r="I37" s="565">
        <v>0</v>
      </c>
      <c r="J37" s="557">
        <v>78</v>
      </c>
      <c r="K37" s="555" t="s">
        <v>8</v>
      </c>
      <c r="L37" s="568"/>
      <c r="M37" s="558" t="s">
        <v>974</v>
      </c>
      <c r="N37" s="557" t="s">
        <v>558</v>
      </c>
      <c r="O37" s="557" t="s">
        <v>267</v>
      </c>
      <c r="P37" s="557" t="s">
        <v>7</v>
      </c>
    </row>
    <row r="38" spans="1:16" ht="20.100000000000001" customHeight="1">
      <c r="A38" s="548">
        <f t="shared" si="0"/>
        <v>33</v>
      </c>
      <c r="B38" s="561" t="s">
        <v>1013</v>
      </c>
      <c r="C38" s="562" t="s">
        <v>1014</v>
      </c>
      <c r="D38" s="570" t="s">
        <v>973</v>
      </c>
      <c r="E38" s="565">
        <v>20</v>
      </c>
      <c r="F38" s="565">
        <v>15</v>
      </c>
      <c r="G38" s="565">
        <v>20</v>
      </c>
      <c r="H38" s="565">
        <v>25</v>
      </c>
      <c r="I38" s="565">
        <v>0</v>
      </c>
      <c r="J38" s="557">
        <v>80</v>
      </c>
      <c r="K38" s="555" t="s">
        <v>7</v>
      </c>
      <c r="L38" s="568"/>
      <c r="M38" s="558" t="s">
        <v>974</v>
      </c>
      <c r="N38" s="557" t="s">
        <v>558</v>
      </c>
      <c r="O38" s="557" t="s">
        <v>267</v>
      </c>
      <c r="P38" s="557" t="s">
        <v>432</v>
      </c>
    </row>
    <row r="39" spans="1:16" ht="20.100000000000001" customHeight="1">
      <c r="A39" s="548">
        <f t="shared" si="0"/>
        <v>34</v>
      </c>
      <c r="B39" s="561" t="s">
        <v>1015</v>
      </c>
      <c r="C39" s="562" t="s">
        <v>1016</v>
      </c>
      <c r="D39" s="570" t="s">
        <v>1017</v>
      </c>
      <c r="E39" s="565">
        <v>18</v>
      </c>
      <c r="F39" s="565">
        <v>22</v>
      </c>
      <c r="G39" s="565">
        <v>19</v>
      </c>
      <c r="H39" s="565">
        <v>20</v>
      </c>
      <c r="I39" s="565">
        <v>0</v>
      </c>
      <c r="J39" s="557">
        <v>79</v>
      </c>
      <c r="K39" s="555" t="s">
        <v>8</v>
      </c>
      <c r="L39" s="568"/>
      <c r="M39" s="558" t="s">
        <v>974</v>
      </c>
      <c r="N39" s="557" t="s">
        <v>558</v>
      </c>
      <c r="O39" s="557" t="s">
        <v>267</v>
      </c>
      <c r="P39" s="557" t="s">
        <v>7</v>
      </c>
    </row>
    <row r="40" spans="1:16" ht="20.100000000000001" customHeight="1">
      <c r="A40" s="548">
        <f t="shared" si="0"/>
        <v>35</v>
      </c>
      <c r="B40" s="561" t="s">
        <v>1028</v>
      </c>
      <c r="C40" s="562" t="s">
        <v>1029</v>
      </c>
      <c r="D40" s="570" t="s">
        <v>1017</v>
      </c>
      <c r="E40" s="565">
        <v>20</v>
      </c>
      <c r="F40" s="565">
        <v>15</v>
      </c>
      <c r="G40" s="565">
        <v>20</v>
      </c>
      <c r="H40" s="565">
        <v>24</v>
      </c>
      <c r="I40" s="565">
        <v>0</v>
      </c>
      <c r="J40" s="557">
        <v>79</v>
      </c>
      <c r="K40" s="555" t="s">
        <v>8</v>
      </c>
      <c r="L40" s="568"/>
      <c r="M40" s="558" t="s">
        <v>974</v>
      </c>
      <c r="N40" s="557" t="s">
        <v>558</v>
      </c>
      <c r="O40" s="557" t="s">
        <v>267</v>
      </c>
      <c r="P40" s="557" t="s">
        <v>7</v>
      </c>
    </row>
    <row r="41" spans="1:16" ht="20.100000000000001" customHeight="1">
      <c r="A41" s="548">
        <f t="shared" si="0"/>
        <v>36</v>
      </c>
      <c r="B41" s="561" t="s">
        <v>1039</v>
      </c>
      <c r="C41" s="562" t="s">
        <v>1040</v>
      </c>
      <c r="D41" s="570" t="s">
        <v>1017</v>
      </c>
      <c r="E41" s="565">
        <v>20</v>
      </c>
      <c r="F41" s="565">
        <v>15</v>
      </c>
      <c r="G41" s="565">
        <v>19</v>
      </c>
      <c r="H41" s="565">
        <v>25</v>
      </c>
      <c r="I41" s="565">
        <v>0</v>
      </c>
      <c r="J41" s="557">
        <v>79</v>
      </c>
      <c r="K41" s="555" t="s">
        <v>8</v>
      </c>
      <c r="L41" s="568"/>
      <c r="M41" s="558" t="s">
        <v>974</v>
      </c>
      <c r="N41" s="557" t="s">
        <v>558</v>
      </c>
      <c r="O41" s="557" t="s">
        <v>267</v>
      </c>
      <c r="P41" s="557" t="s">
        <v>7</v>
      </c>
    </row>
    <row r="42" spans="1:16" ht="20.100000000000001" customHeight="1">
      <c r="A42" s="548">
        <f t="shared" si="0"/>
        <v>37</v>
      </c>
      <c r="B42" s="571" t="s">
        <v>1228</v>
      </c>
      <c r="C42" s="572" t="s">
        <v>787</v>
      </c>
      <c r="D42" s="573" t="s">
        <v>1169</v>
      </c>
      <c r="E42" s="574">
        <v>20</v>
      </c>
      <c r="F42" s="574">
        <v>19</v>
      </c>
      <c r="G42" s="574">
        <v>20</v>
      </c>
      <c r="H42" s="574">
        <v>20</v>
      </c>
      <c r="I42" s="574">
        <v>0</v>
      </c>
      <c r="J42" s="557">
        <v>79</v>
      </c>
      <c r="K42" s="555" t="s">
        <v>8</v>
      </c>
      <c r="L42" s="555" t="s">
        <v>1170</v>
      </c>
      <c r="M42" s="575" t="s">
        <v>1171</v>
      </c>
      <c r="N42" s="575" t="s">
        <v>1172</v>
      </c>
      <c r="O42" s="590" t="s">
        <v>267</v>
      </c>
      <c r="P42" s="557" t="s">
        <v>7</v>
      </c>
    </row>
    <row r="43" spans="1:16" ht="20.100000000000001" customHeight="1">
      <c r="A43" s="548">
        <f t="shared" si="0"/>
        <v>38</v>
      </c>
      <c r="B43" s="559" t="s">
        <v>1275</v>
      </c>
      <c r="C43" s="572" t="s">
        <v>1276</v>
      </c>
      <c r="D43" s="557" t="s">
        <v>1258</v>
      </c>
      <c r="E43" s="576">
        <v>20</v>
      </c>
      <c r="F43" s="576">
        <v>18</v>
      </c>
      <c r="G43" s="576">
        <v>20</v>
      </c>
      <c r="H43" s="576">
        <v>20</v>
      </c>
      <c r="I43" s="576">
        <v>0</v>
      </c>
      <c r="J43" s="557">
        <v>78</v>
      </c>
      <c r="K43" s="555" t="s">
        <v>8</v>
      </c>
      <c r="L43" s="557" t="s">
        <v>1259</v>
      </c>
      <c r="M43" s="557" t="s">
        <v>1260</v>
      </c>
      <c r="N43" s="575" t="s">
        <v>1172</v>
      </c>
      <c r="O43" s="557" t="s">
        <v>267</v>
      </c>
      <c r="P43" s="557" t="s">
        <v>7</v>
      </c>
    </row>
    <row r="44" spans="1:16" ht="20.100000000000001" customHeight="1">
      <c r="A44" s="548">
        <f t="shared" si="0"/>
        <v>39</v>
      </c>
      <c r="B44" s="559" t="s">
        <v>1277</v>
      </c>
      <c r="C44" s="572" t="s">
        <v>1278</v>
      </c>
      <c r="D44" s="557" t="s">
        <v>1258</v>
      </c>
      <c r="E44" s="576">
        <v>20</v>
      </c>
      <c r="F44" s="576">
        <v>17</v>
      </c>
      <c r="G44" s="576">
        <v>20</v>
      </c>
      <c r="H44" s="576">
        <v>20</v>
      </c>
      <c r="I44" s="576">
        <v>2</v>
      </c>
      <c r="J44" s="557">
        <v>79</v>
      </c>
      <c r="K44" s="555" t="s">
        <v>8</v>
      </c>
      <c r="L44" s="557" t="s">
        <v>1259</v>
      </c>
      <c r="M44" s="557" t="s">
        <v>1260</v>
      </c>
      <c r="N44" s="575" t="s">
        <v>1172</v>
      </c>
      <c r="O44" s="557" t="s">
        <v>267</v>
      </c>
      <c r="P44" s="557" t="s">
        <v>7</v>
      </c>
    </row>
    <row r="45" spans="1:16" ht="20.100000000000001" customHeight="1">
      <c r="A45" s="548">
        <f t="shared" si="0"/>
        <v>40</v>
      </c>
      <c r="B45" s="559" t="s">
        <v>1281</v>
      </c>
      <c r="C45" s="572" t="s">
        <v>1282</v>
      </c>
      <c r="D45" s="557" t="s">
        <v>1258</v>
      </c>
      <c r="E45" s="576">
        <v>20</v>
      </c>
      <c r="F45" s="576">
        <v>17</v>
      </c>
      <c r="G45" s="576">
        <v>18</v>
      </c>
      <c r="H45" s="576">
        <v>20</v>
      </c>
      <c r="I45" s="576">
        <v>2</v>
      </c>
      <c r="J45" s="557">
        <v>77</v>
      </c>
      <c r="K45" s="555" t="s">
        <v>8</v>
      </c>
      <c r="L45" s="557" t="s">
        <v>1259</v>
      </c>
      <c r="M45" s="557" t="s">
        <v>1260</v>
      </c>
      <c r="N45" s="575" t="s">
        <v>1172</v>
      </c>
      <c r="O45" s="557" t="s">
        <v>267</v>
      </c>
      <c r="P45" s="557" t="s">
        <v>7</v>
      </c>
    </row>
    <row r="46" spans="1:16" ht="20.100000000000001" customHeight="1">
      <c r="A46" s="548">
        <f t="shared" si="0"/>
        <v>41</v>
      </c>
      <c r="B46" s="559" t="s">
        <v>1293</v>
      </c>
      <c r="C46" s="572" t="s">
        <v>1294</v>
      </c>
      <c r="D46" s="557" t="s">
        <v>1258</v>
      </c>
      <c r="E46" s="576">
        <v>20</v>
      </c>
      <c r="F46" s="576">
        <v>18</v>
      </c>
      <c r="G46" s="576">
        <v>20</v>
      </c>
      <c r="H46" s="576">
        <v>18</v>
      </c>
      <c r="I46" s="576">
        <v>2</v>
      </c>
      <c r="J46" s="557">
        <v>78</v>
      </c>
      <c r="K46" s="555" t="s">
        <v>8</v>
      </c>
      <c r="L46" s="557" t="s">
        <v>1259</v>
      </c>
      <c r="M46" s="557" t="s">
        <v>1260</v>
      </c>
      <c r="N46" s="575" t="s">
        <v>1172</v>
      </c>
      <c r="O46" s="557" t="s">
        <v>267</v>
      </c>
      <c r="P46" s="557" t="s">
        <v>7</v>
      </c>
    </row>
    <row r="47" spans="1:16" ht="20.100000000000001" customHeight="1">
      <c r="A47" s="548">
        <f t="shared" si="0"/>
        <v>42</v>
      </c>
      <c r="B47" s="559" t="s">
        <v>1297</v>
      </c>
      <c r="C47" s="572" t="s">
        <v>1298</v>
      </c>
      <c r="D47" s="557" t="s">
        <v>1258</v>
      </c>
      <c r="E47" s="576">
        <v>20</v>
      </c>
      <c r="F47" s="576">
        <v>18</v>
      </c>
      <c r="G47" s="576">
        <v>20</v>
      </c>
      <c r="H47" s="576">
        <v>18</v>
      </c>
      <c r="I47" s="576">
        <v>2</v>
      </c>
      <c r="J47" s="557">
        <v>78</v>
      </c>
      <c r="K47" s="555" t="s">
        <v>8</v>
      </c>
      <c r="L47" s="557" t="s">
        <v>1259</v>
      </c>
      <c r="M47" s="557" t="s">
        <v>1260</v>
      </c>
      <c r="N47" s="575" t="s">
        <v>1172</v>
      </c>
      <c r="O47" s="557" t="s">
        <v>267</v>
      </c>
      <c r="P47" s="557" t="s">
        <v>7</v>
      </c>
    </row>
    <row r="48" spans="1:16" ht="20.100000000000001" customHeight="1">
      <c r="A48" s="548">
        <f t="shared" si="0"/>
        <v>43</v>
      </c>
      <c r="B48" s="559" t="s">
        <v>1299</v>
      </c>
      <c r="C48" s="572" t="s">
        <v>1300</v>
      </c>
      <c r="D48" s="557" t="s">
        <v>1258</v>
      </c>
      <c r="E48" s="576">
        <v>20</v>
      </c>
      <c r="F48" s="576">
        <v>18</v>
      </c>
      <c r="G48" s="576">
        <v>20</v>
      </c>
      <c r="H48" s="576">
        <v>20</v>
      </c>
      <c r="I48" s="576">
        <v>2</v>
      </c>
      <c r="J48" s="557">
        <v>80</v>
      </c>
      <c r="K48" s="555" t="s">
        <v>7</v>
      </c>
      <c r="L48" s="557" t="s">
        <v>1259</v>
      </c>
      <c r="M48" s="557" t="s">
        <v>1260</v>
      </c>
      <c r="N48" s="575" t="s">
        <v>1172</v>
      </c>
      <c r="O48" s="557" t="s">
        <v>267</v>
      </c>
      <c r="P48" s="557" t="s">
        <v>7</v>
      </c>
    </row>
    <row r="49" spans="1:16" ht="20.100000000000001" customHeight="1">
      <c r="A49" s="548">
        <f t="shared" si="0"/>
        <v>44</v>
      </c>
      <c r="B49" s="559" t="s">
        <v>1323</v>
      </c>
      <c r="C49" s="572" t="s">
        <v>1324</v>
      </c>
      <c r="D49" s="557" t="s">
        <v>1258</v>
      </c>
      <c r="E49" s="576">
        <v>20</v>
      </c>
      <c r="F49" s="576">
        <v>18</v>
      </c>
      <c r="G49" s="576">
        <v>20</v>
      </c>
      <c r="H49" s="576">
        <v>20</v>
      </c>
      <c r="I49" s="576">
        <v>0</v>
      </c>
      <c r="J49" s="557">
        <v>78</v>
      </c>
      <c r="K49" s="555" t="s">
        <v>8</v>
      </c>
      <c r="L49" s="557" t="s">
        <v>1259</v>
      </c>
      <c r="M49" s="557" t="s">
        <v>1260</v>
      </c>
      <c r="N49" s="575" t="s">
        <v>1172</v>
      </c>
      <c r="O49" s="557" t="s">
        <v>267</v>
      </c>
      <c r="P49" s="557" t="s">
        <v>7</v>
      </c>
    </row>
    <row r="50" spans="1:16" ht="20.100000000000001" customHeight="1">
      <c r="A50" s="548">
        <f t="shared" si="0"/>
        <v>45</v>
      </c>
      <c r="B50" s="559" t="s">
        <v>1343</v>
      </c>
      <c r="C50" s="572" t="s">
        <v>1344</v>
      </c>
      <c r="D50" s="557" t="s">
        <v>1258</v>
      </c>
      <c r="E50" s="576">
        <v>20</v>
      </c>
      <c r="F50" s="576">
        <v>18</v>
      </c>
      <c r="G50" s="576">
        <v>20</v>
      </c>
      <c r="H50" s="576">
        <v>20</v>
      </c>
      <c r="I50" s="576">
        <v>0</v>
      </c>
      <c r="J50" s="557">
        <v>78</v>
      </c>
      <c r="K50" s="555" t="s">
        <v>8</v>
      </c>
      <c r="L50" s="557" t="s">
        <v>1259</v>
      </c>
      <c r="M50" s="557" t="s">
        <v>1260</v>
      </c>
      <c r="N50" s="575" t="s">
        <v>1172</v>
      </c>
      <c r="O50" s="557" t="s">
        <v>267</v>
      </c>
      <c r="P50" s="557" t="s">
        <v>7</v>
      </c>
    </row>
    <row r="51" spans="1:16" ht="20.100000000000001" customHeight="1">
      <c r="A51" s="548">
        <f t="shared" si="0"/>
        <v>46</v>
      </c>
      <c r="B51" s="559" t="s">
        <v>1365</v>
      </c>
      <c r="C51" s="572" t="s">
        <v>1366</v>
      </c>
      <c r="D51" s="557" t="s">
        <v>1258</v>
      </c>
      <c r="E51" s="576">
        <v>20</v>
      </c>
      <c r="F51" s="576">
        <v>18</v>
      </c>
      <c r="G51" s="576">
        <v>20</v>
      </c>
      <c r="H51" s="576">
        <v>20</v>
      </c>
      <c r="I51" s="576">
        <v>0</v>
      </c>
      <c r="J51" s="557">
        <v>78</v>
      </c>
      <c r="K51" s="555" t="s">
        <v>8</v>
      </c>
      <c r="L51" s="557" t="s">
        <v>1259</v>
      </c>
      <c r="M51" s="557" t="s">
        <v>1260</v>
      </c>
      <c r="N51" s="575" t="s">
        <v>1172</v>
      </c>
      <c r="O51" s="557" t="s">
        <v>267</v>
      </c>
      <c r="P51" s="557" t="s">
        <v>7</v>
      </c>
    </row>
    <row r="52" spans="1:16" ht="20.100000000000001" customHeight="1">
      <c r="A52" s="548">
        <f t="shared" si="0"/>
        <v>47</v>
      </c>
      <c r="B52" s="559" t="s">
        <v>1428</v>
      </c>
      <c r="C52" s="572" t="s">
        <v>1429</v>
      </c>
      <c r="D52" s="557" t="s">
        <v>1374</v>
      </c>
      <c r="E52" s="574">
        <v>15</v>
      </c>
      <c r="F52" s="574">
        <v>20</v>
      </c>
      <c r="G52" s="574">
        <v>20</v>
      </c>
      <c r="H52" s="574">
        <v>20</v>
      </c>
      <c r="I52" s="574">
        <v>0</v>
      </c>
      <c r="J52" s="557">
        <v>75</v>
      </c>
      <c r="K52" s="555" t="s">
        <v>8</v>
      </c>
      <c r="L52" s="557" t="s">
        <v>1375</v>
      </c>
      <c r="M52" s="557" t="s">
        <v>1376</v>
      </c>
      <c r="N52" s="575" t="s">
        <v>1172</v>
      </c>
      <c r="O52" s="557" t="s">
        <v>267</v>
      </c>
      <c r="P52" s="557" t="s">
        <v>7</v>
      </c>
    </row>
    <row r="53" spans="1:16" ht="20.100000000000001" customHeight="1">
      <c r="A53" s="548">
        <f t="shared" si="0"/>
        <v>48</v>
      </c>
      <c r="B53" s="559" t="s">
        <v>1445</v>
      </c>
      <c r="C53" s="572" t="s">
        <v>1446</v>
      </c>
      <c r="D53" s="557" t="s">
        <v>1440</v>
      </c>
      <c r="E53" s="576">
        <v>20</v>
      </c>
      <c r="F53" s="576">
        <v>20</v>
      </c>
      <c r="G53" s="576">
        <v>20</v>
      </c>
      <c r="H53" s="576">
        <v>16</v>
      </c>
      <c r="I53" s="576">
        <v>0</v>
      </c>
      <c r="J53" s="557">
        <v>76</v>
      </c>
      <c r="K53" s="555" t="s">
        <v>8</v>
      </c>
      <c r="L53" s="557" t="s">
        <v>1441</v>
      </c>
      <c r="M53" s="557" t="s">
        <v>1442</v>
      </c>
      <c r="N53" s="575" t="s">
        <v>1172</v>
      </c>
      <c r="O53" s="557" t="s">
        <v>267</v>
      </c>
      <c r="P53" s="557" t="s">
        <v>7</v>
      </c>
    </row>
    <row r="54" spans="1:16" ht="20.100000000000001" customHeight="1">
      <c r="A54" s="548">
        <f t="shared" si="0"/>
        <v>49</v>
      </c>
      <c r="B54" s="559" t="s">
        <v>1447</v>
      </c>
      <c r="C54" s="572" t="s">
        <v>1448</v>
      </c>
      <c r="D54" s="557" t="s">
        <v>1440</v>
      </c>
      <c r="E54" s="576">
        <v>18</v>
      </c>
      <c r="F54" s="576">
        <v>25</v>
      </c>
      <c r="G54" s="576">
        <v>18</v>
      </c>
      <c r="H54" s="576">
        <v>15</v>
      </c>
      <c r="I54" s="576">
        <v>0</v>
      </c>
      <c r="J54" s="557">
        <v>76</v>
      </c>
      <c r="K54" s="555" t="s">
        <v>8</v>
      </c>
      <c r="L54" s="557" t="s">
        <v>1441</v>
      </c>
      <c r="M54" s="557" t="s">
        <v>1442</v>
      </c>
      <c r="N54" s="575" t="s">
        <v>1172</v>
      </c>
      <c r="O54" s="557" t="s">
        <v>267</v>
      </c>
      <c r="P54" s="557" t="s">
        <v>7</v>
      </c>
    </row>
    <row r="55" spans="1:16" ht="20.100000000000001" customHeight="1">
      <c r="A55" s="548">
        <f t="shared" si="0"/>
        <v>50</v>
      </c>
      <c r="B55" s="559" t="s">
        <v>1455</v>
      </c>
      <c r="C55" s="572" t="s">
        <v>1456</v>
      </c>
      <c r="D55" s="557" t="s">
        <v>1440</v>
      </c>
      <c r="E55" s="576">
        <v>20</v>
      </c>
      <c r="F55" s="576">
        <v>15</v>
      </c>
      <c r="G55" s="576">
        <v>20</v>
      </c>
      <c r="H55" s="576">
        <v>23</v>
      </c>
      <c r="I55" s="576">
        <v>0</v>
      </c>
      <c r="J55" s="557">
        <v>78</v>
      </c>
      <c r="K55" s="555" t="s">
        <v>8</v>
      </c>
      <c r="L55" s="557" t="s">
        <v>1441</v>
      </c>
      <c r="M55" s="557" t="s">
        <v>1442</v>
      </c>
      <c r="N55" s="575" t="s">
        <v>1172</v>
      </c>
      <c r="O55" s="557" t="s">
        <v>267</v>
      </c>
      <c r="P55" s="557" t="s">
        <v>432</v>
      </c>
    </row>
    <row r="56" spans="1:16" ht="20.100000000000001" customHeight="1">
      <c r="A56" s="548">
        <f t="shared" si="0"/>
        <v>51</v>
      </c>
      <c r="B56" s="559" t="s">
        <v>1457</v>
      </c>
      <c r="C56" s="572" t="s">
        <v>1458</v>
      </c>
      <c r="D56" s="557" t="s">
        <v>1440</v>
      </c>
      <c r="E56" s="576">
        <v>20</v>
      </c>
      <c r="F56" s="576">
        <v>20</v>
      </c>
      <c r="G56" s="576">
        <v>19</v>
      </c>
      <c r="H56" s="576">
        <v>17</v>
      </c>
      <c r="I56" s="576">
        <v>0</v>
      </c>
      <c r="J56" s="557">
        <v>76</v>
      </c>
      <c r="K56" s="555" t="s">
        <v>8</v>
      </c>
      <c r="L56" s="557" t="s">
        <v>1441</v>
      </c>
      <c r="M56" s="557" t="s">
        <v>1442</v>
      </c>
      <c r="N56" s="575" t="s">
        <v>1172</v>
      </c>
      <c r="O56" s="557" t="s">
        <v>267</v>
      </c>
      <c r="P56" s="557" t="s">
        <v>7</v>
      </c>
    </row>
    <row r="57" spans="1:16" ht="20.100000000000001" customHeight="1">
      <c r="A57" s="548">
        <f t="shared" si="0"/>
        <v>52</v>
      </c>
      <c r="B57" s="559" t="s">
        <v>1465</v>
      </c>
      <c r="C57" s="572" t="s">
        <v>1466</v>
      </c>
      <c r="D57" s="557" t="s">
        <v>1440</v>
      </c>
      <c r="E57" s="576">
        <v>20</v>
      </c>
      <c r="F57" s="576">
        <v>20</v>
      </c>
      <c r="G57" s="576">
        <v>19</v>
      </c>
      <c r="H57" s="576">
        <v>17</v>
      </c>
      <c r="I57" s="576">
        <v>0</v>
      </c>
      <c r="J57" s="557">
        <v>76</v>
      </c>
      <c r="K57" s="555" t="s">
        <v>8</v>
      </c>
      <c r="L57" s="557" t="s">
        <v>1441</v>
      </c>
      <c r="M57" s="557" t="s">
        <v>1442</v>
      </c>
      <c r="N57" s="575" t="s">
        <v>1172</v>
      </c>
      <c r="O57" s="557" t="s">
        <v>267</v>
      </c>
      <c r="P57" s="557" t="s">
        <v>7</v>
      </c>
    </row>
    <row r="58" spans="1:16" ht="20.100000000000001" customHeight="1">
      <c r="A58" s="548">
        <f t="shared" si="0"/>
        <v>53</v>
      </c>
      <c r="B58" s="559" t="s">
        <v>1467</v>
      </c>
      <c r="C58" s="572" t="s">
        <v>1468</v>
      </c>
      <c r="D58" s="557" t="s">
        <v>1440</v>
      </c>
      <c r="E58" s="576">
        <v>20</v>
      </c>
      <c r="F58" s="576">
        <v>21</v>
      </c>
      <c r="G58" s="576">
        <v>18</v>
      </c>
      <c r="H58" s="576">
        <v>18</v>
      </c>
      <c r="I58" s="576">
        <v>0</v>
      </c>
      <c r="J58" s="557">
        <v>77</v>
      </c>
      <c r="K58" s="555" t="s">
        <v>8</v>
      </c>
      <c r="L58" s="557" t="s">
        <v>1441</v>
      </c>
      <c r="M58" s="557" t="s">
        <v>1442</v>
      </c>
      <c r="N58" s="575" t="s">
        <v>1172</v>
      </c>
      <c r="O58" s="557" t="s">
        <v>267</v>
      </c>
      <c r="P58" s="557" t="s">
        <v>7</v>
      </c>
    </row>
    <row r="59" spans="1:16" ht="20.100000000000001" customHeight="1">
      <c r="A59" s="548">
        <f t="shared" si="0"/>
        <v>54</v>
      </c>
      <c r="B59" s="559" t="s">
        <v>1541</v>
      </c>
      <c r="C59" s="572" t="s">
        <v>1542</v>
      </c>
      <c r="D59" s="559" t="s">
        <v>1526</v>
      </c>
      <c r="E59" s="574">
        <v>20</v>
      </c>
      <c r="F59" s="574">
        <v>20</v>
      </c>
      <c r="G59" s="574">
        <v>18</v>
      </c>
      <c r="H59" s="574">
        <v>20</v>
      </c>
      <c r="I59" s="574">
        <v>0</v>
      </c>
      <c r="J59" s="557">
        <v>78</v>
      </c>
      <c r="K59" s="555" t="s">
        <v>8</v>
      </c>
      <c r="L59" s="557" t="s">
        <v>1527</v>
      </c>
      <c r="M59" s="557" t="s">
        <v>1528</v>
      </c>
      <c r="N59" s="575" t="s">
        <v>1172</v>
      </c>
      <c r="O59" s="557" t="s">
        <v>267</v>
      </c>
      <c r="P59" s="557" t="s">
        <v>7</v>
      </c>
    </row>
    <row r="60" spans="1:16" ht="20.100000000000001" customHeight="1">
      <c r="A60" s="548">
        <f t="shared" si="0"/>
        <v>55</v>
      </c>
      <c r="B60" s="559" t="s">
        <v>1547</v>
      </c>
      <c r="C60" s="572" t="s">
        <v>1082</v>
      </c>
      <c r="D60" s="559" t="s">
        <v>1526</v>
      </c>
      <c r="E60" s="574">
        <v>20</v>
      </c>
      <c r="F60" s="574">
        <v>19</v>
      </c>
      <c r="G60" s="574">
        <v>20</v>
      </c>
      <c r="H60" s="574">
        <v>20</v>
      </c>
      <c r="I60" s="574">
        <v>0</v>
      </c>
      <c r="J60" s="557">
        <v>79</v>
      </c>
      <c r="K60" s="555" t="s">
        <v>8</v>
      </c>
      <c r="L60" s="557" t="s">
        <v>1527</v>
      </c>
      <c r="M60" s="557" t="s">
        <v>1528</v>
      </c>
      <c r="N60" s="575" t="s">
        <v>1172</v>
      </c>
      <c r="O60" s="557" t="s">
        <v>267</v>
      </c>
      <c r="P60" s="557" t="s">
        <v>7</v>
      </c>
    </row>
    <row r="61" spans="1:16" ht="20.100000000000001" customHeight="1">
      <c r="A61" s="548">
        <f t="shared" si="0"/>
        <v>56</v>
      </c>
      <c r="B61" s="559" t="s">
        <v>1548</v>
      </c>
      <c r="C61" s="572" t="s">
        <v>1549</v>
      </c>
      <c r="D61" s="559" t="s">
        <v>1526</v>
      </c>
      <c r="E61" s="574">
        <v>20</v>
      </c>
      <c r="F61" s="574">
        <v>18</v>
      </c>
      <c r="G61" s="574">
        <v>16</v>
      </c>
      <c r="H61" s="574">
        <v>25</v>
      </c>
      <c r="I61" s="574">
        <v>0</v>
      </c>
      <c r="J61" s="557">
        <v>79</v>
      </c>
      <c r="K61" s="555" t="s">
        <v>8</v>
      </c>
      <c r="L61" s="557" t="s">
        <v>1527</v>
      </c>
      <c r="M61" s="557" t="s">
        <v>1528</v>
      </c>
      <c r="N61" s="575" t="s">
        <v>1172</v>
      </c>
      <c r="O61" s="557" t="s">
        <v>267</v>
      </c>
      <c r="P61" s="557" t="s">
        <v>7</v>
      </c>
    </row>
    <row r="62" spans="1:16" ht="20.100000000000001" customHeight="1">
      <c r="A62" s="548">
        <f t="shared" si="0"/>
        <v>57</v>
      </c>
      <c r="B62" s="559" t="s">
        <v>1554</v>
      </c>
      <c r="C62" s="572" t="s">
        <v>1555</v>
      </c>
      <c r="D62" s="559" t="s">
        <v>1526</v>
      </c>
      <c r="E62" s="574">
        <v>20</v>
      </c>
      <c r="F62" s="574">
        <v>20</v>
      </c>
      <c r="G62" s="574">
        <v>18</v>
      </c>
      <c r="H62" s="574">
        <v>20</v>
      </c>
      <c r="I62" s="574">
        <v>0</v>
      </c>
      <c r="J62" s="557">
        <v>78</v>
      </c>
      <c r="K62" s="555" t="s">
        <v>8</v>
      </c>
      <c r="L62" s="557" t="s">
        <v>1527</v>
      </c>
      <c r="M62" s="557" t="s">
        <v>1528</v>
      </c>
      <c r="N62" s="575" t="s">
        <v>1172</v>
      </c>
      <c r="O62" s="557" t="s">
        <v>267</v>
      </c>
      <c r="P62" s="557" t="s">
        <v>7</v>
      </c>
    </row>
    <row r="63" spans="1:16" ht="20.100000000000001" customHeight="1">
      <c r="A63" s="548">
        <f t="shared" si="0"/>
        <v>58</v>
      </c>
      <c r="B63" s="559" t="s">
        <v>1560</v>
      </c>
      <c r="C63" s="572" t="s">
        <v>1561</v>
      </c>
      <c r="D63" s="559" t="s">
        <v>1526</v>
      </c>
      <c r="E63" s="574">
        <v>20</v>
      </c>
      <c r="F63" s="574">
        <v>16</v>
      </c>
      <c r="G63" s="574">
        <v>20</v>
      </c>
      <c r="H63" s="574">
        <v>23</v>
      </c>
      <c r="I63" s="574">
        <v>0</v>
      </c>
      <c r="J63" s="557">
        <v>79</v>
      </c>
      <c r="K63" s="555" t="s">
        <v>8</v>
      </c>
      <c r="L63" s="557" t="s">
        <v>1527</v>
      </c>
      <c r="M63" s="557" t="s">
        <v>1528</v>
      </c>
      <c r="N63" s="575" t="s">
        <v>1172</v>
      </c>
      <c r="O63" s="557" t="s">
        <v>267</v>
      </c>
      <c r="P63" s="557" t="s">
        <v>432</v>
      </c>
    </row>
    <row r="64" spans="1:16" ht="20.100000000000001" customHeight="1">
      <c r="A64" s="548">
        <f t="shared" si="0"/>
        <v>59</v>
      </c>
      <c r="B64" s="559" t="s">
        <v>1592</v>
      </c>
      <c r="C64" s="572" t="s">
        <v>1593</v>
      </c>
      <c r="D64" s="559" t="s">
        <v>1526</v>
      </c>
      <c r="E64" s="574">
        <v>18</v>
      </c>
      <c r="F64" s="574">
        <v>20</v>
      </c>
      <c r="G64" s="574">
        <v>18</v>
      </c>
      <c r="H64" s="574">
        <v>20</v>
      </c>
      <c r="I64" s="574">
        <v>0</v>
      </c>
      <c r="J64" s="557">
        <v>76</v>
      </c>
      <c r="K64" s="555" t="s">
        <v>8</v>
      </c>
      <c r="L64" s="557" t="s">
        <v>1527</v>
      </c>
      <c r="M64" s="557" t="s">
        <v>1528</v>
      </c>
      <c r="N64" s="575" t="s">
        <v>1172</v>
      </c>
      <c r="O64" s="557" t="s">
        <v>267</v>
      </c>
      <c r="P64" s="557" t="s">
        <v>7</v>
      </c>
    </row>
    <row r="65" spans="1:16" ht="20.100000000000001" customHeight="1">
      <c r="A65" s="548">
        <f t="shared" si="0"/>
        <v>60</v>
      </c>
      <c r="B65" s="577" t="s">
        <v>1607</v>
      </c>
      <c r="C65" s="572" t="s">
        <v>1608</v>
      </c>
      <c r="D65" s="578" t="s">
        <v>1602</v>
      </c>
      <c r="E65" s="557">
        <v>19</v>
      </c>
      <c r="F65" s="557">
        <v>15</v>
      </c>
      <c r="G65" s="557">
        <v>18</v>
      </c>
      <c r="H65" s="557">
        <v>25</v>
      </c>
      <c r="I65" s="557">
        <v>0</v>
      </c>
      <c r="J65" s="557">
        <v>77</v>
      </c>
      <c r="K65" s="555" t="s">
        <v>8</v>
      </c>
      <c r="L65" s="555" t="s">
        <v>1603</v>
      </c>
      <c r="M65" s="579" t="s">
        <v>1604</v>
      </c>
      <c r="N65" s="575" t="s">
        <v>1172</v>
      </c>
      <c r="O65" s="557" t="s">
        <v>267</v>
      </c>
      <c r="P65" s="557" t="s">
        <v>7</v>
      </c>
    </row>
    <row r="66" spans="1:16" ht="20.100000000000001" customHeight="1">
      <c r="A66" s="548">
        <f t="shared" si="0"/>
        <v>61</v>
      </c>
      <c r="B66" s="577" t="s">
        <v>1615</v>
      </c>
      <c r="C66" s="572" t="s">
        <v>1616</v>
      </c>
      <c r="D66" s="578" t="s">
        <v>1602</v>
      </c>
      <c r="E66" s="557">
        <v>20</v>
      </c>
      <c r="F66" s="557">
        <v>15</v>
      </c>
      <c r="G66" s="557">
        <v>20</v>
      </c>
      <c r="H66" s="557">
        <v>24</v>
      </c>
      <c r="I66" s="557">
        <v>0</v>
      </c>
      <c r="J66" s="557">
        <v>79</v>
      </c>
      <c r="K66" s="555" t="s">
        <v>8</v>
      </c>
      <c r="L66" s="555" t="s">
        <v>1603</v>
      </c>
      <c r="M66" s="579" t="s">
        <v>1604</v>
      </c>
      <c r="N66" s="575" t="s">
        <v>1172</v>
      </c>
      <c r="O66" s="557" t="s">
        <v>267</v>
      </c>
      <c r="P66" s="557" t="s">
        <v>432</v>
      </c>
    </row>
    <row r="67" spans="1:16" ht="20.100000000000001" customHeight="1">
      <c r="A67" s="548">
        <f t="shared" si="0"/>
        <v>62</v>
      </c>
      <c r="B67" s="577" t="s">
        <v>1621</v>
      </c>
      <c r="C67" s="572" t="s">
        <v>1622</v>
      </c>
      <c r="D67" s="578" t="s">
        <v>1602</v>
      </c>
      <c r="E67" s="549">
        <v>18</v>
      </c>
      <c r="F67" s="549">
        <v>20</v>
      </c>
      <c r="G67" s="549">
        <v>20</v>
      </c>
      <c r="H67" s="549">
        <v>21</v>
      </c>
      <c r="I67" s="549">
        <v>0</v>
      </c>
      <c r="J67" s="557">
        <v>79</v>
      </c>
      <c r="K67" s="555" t="s">
        <v>8</v>
      </c>
      <c r="L67" s="555" t="s">
        <v>1603</v>
      </c>
      <c r="M67" s="579" t="s">
        <v>1604</v>
      </c>
      <c r="N67" s="575" t="s">
        <v>1172</v>
      </c>
      <c r="O67" s="557" t="s">
        <v>267</v>
      </c>
      <c r="P67" s="557" t="s">
        <v>7</v>
      </c>
    </row>
    <row r="68" spans="1:16" ht="20.100000000000001" customHeight="1">
      <c r="A68" s="548">
        <f t="shared" si="0"/>
        <v>63</v>
      </c>
      <c r="B68" s="577" t="s">
        <v>1635</v>
      </c>
      <c r="C68" s="572" t="s">
        <v>1636</v>
      </c>
      <c r="D68" s="578" t="s">
        <v>1602</v>
      </c>
      <c r="E68" s="557">
        <v>18</v>
      </c>
      <c r="F68" s="557">
        <v>18</v>
      </c>
      <c r="G68" s="557">
        <v>18</v>
      </c>
      <c r="H68" s="557">
        <v>25</v>
      </c>
      <c r="I68" s="557">
        <v>0</v>
      </c>
      <c r="J68" s="557">
        <v>79</v>
      </c>
      <c r="K68" s="555" t="s">
        <v>8</v>
      </c>
      <c r="L68" s="555" t="s">
        <v>1603</v>
      </c>
      <c r="M68" s="579" t="s">
        <v>1604</v>
      </c>
      <c r="N68" s="575" t="s">
        <v>1172</v>
      </c>
      <c r="O68" s="557" t="s">
        <v>267</v>
      </c>
      <c r="P68" s="557" t="s">
        <v>7</v>
      </c>
    </row>
    <row r="69" spans="1:16" ht="20.100000000000001" customHeight="1">
      <c r="A69" s="548">
        <f t="shared" si="0"/>
        <v>64</v>
      </c>
      <c r="B69" s="577" t="s">
        <v>1637</v>
      </c>
      <c r="C69" s="572" t="s">
        <v>1638</v>
      </c>
      <c r="D69" s="578" t="s">
        <v>1602</v>
      </c>
      <c r="E69" s="557">
        <v>18</v>
      </c>
      <c r="F69" s="557">
        <v>20</v>
      </c>
      <c r="G69" s="557">
        <v>18</v>
      </c>
      <c r="H69" s="557">
        <v>20</v>
      </c>
      <c r="I69" s="557">
        <v>0</v>
      </c>
      <c r="J69" s="557">
        <v>76</v>
      </c>
      <c r="K69" s="555" t="s">
        <v>8</v>
      </c>
      <c r="L69" s="555" t="s">
        <v>1603</v>
      </c>
      <c r="M69" s="579" t="s">
        <v>1604</v>
      </c>
      <c r="N69" s="575" t="s">
        <v>1172</v>
      </c>
      <c r="O69" s="557" t="s">
        <v>267</v>
      </c>
      <c r="P69" s="557" t="s">
        <v>7</v>
      </c>
    </row>
    <row r="70" spans="1:16" ht="20.100000000000001" customHeight="1">
      <c r="A70" s="548">
        <f t="shared" si="0"/>
        <v>65</v>
      </c>
      <c r="B70" s="577" t="s">
        <v>1647</v>
      </c>
      <c r="C70" s="572" t="s">
        <v>1648</v>
      </c>
      <c r="D70" s="578" t="s">
        <v>1602</v>
      </c>
      <c r="E70" s="557">
        <v>18</v>
      </c>
      <c r="F70" s="557">
        <v>18</v>
      </c>
      <c r="G70" s="557">
        <v>18</v>
      </c>
      <c r="H70" s="557">
        <v>25</v>
      </c>
      <c r="I70" s="557">
        <v>0</v>
      </c>
      <c r="J70" s="557">
        <v>79</v>
      </c>
      <c r="K70" s="555" t="s">
        <v>8</v>
      </c>
      <c r="L70" s="555" t="s">
        <v>1603</v>
      </c>
      <c r="M70" s="579" t="s">
        <v>1604</v>
      </c>
      <c r="N70" s="575" t="s">
        <v>1172</v>
      </c>
      <c r="O70" s="557" t="s">
        <v>267</v>
      </c>
      <c r="P70" s="557" t="s">
        <v>7</v>
      </c>
    </row>
    <row r="71" spans="1:16" ht="20.100000000000001" customHeight="1">
      <c r="A71" s="548">
        <f t="shared" si="0"/>
        <v>66</v>
      </c>
      <c r="B71" s="577" t="s">
        <v>1651</v>
      </c>
      <c r="C71" s="572" t="s">
        <v>1652</v>
      </c>
      <c r="D71" s="578" t="s">
        <v>1602</v>
      </c>
      <c r="E71" s="557">
        <v>18</v>
      </c>
      <c r="F71" s="557">
        <v>18</v>
      </c>
      <c r="G71" s="557">
        <v>18</v>
      </c>
      <c r="H71" s="557">
        <v>25</v>
      </c>
      <c r="I71" s="557">
        <v>0</v>
      </c>
      <c r="J71" s="557">
        <v>79</v>
      </c>
      <c r="K71" s="555" t="s">
        <v>8</v>
      </c>
      <c r="L71" s="555" t="s">
        <v>1603</v>
      </c>
      <c r="M71" s="579" t="s">
        <v>1604</v>
      </c>
      <c r="N71" s="575" t="s">
        <v>1172</v>
      </c>
      <c r="O71" s="557" t="s">
        <v>267</v>
      </c>
      <c r="P71" s="557" t="s">
        <v>7</v>
      </c>
    </row>
    <row r="72" spans="1:16" ht="20.100000000000001" customHeight="1">
      <c r="A72" s="548">
        <f t="shared" ref="A72:A135" si="1">+A71+1</f>
        <v>67</v>
      </c>
      <c r="B72" s="577" t="s">
        <v>1657</v>
      </c>
      <c r="C72" s="572" t="s">
        <v>1658</v>
      </c>
      <c r="D72" s="578" t="s">
        <v>1602</v>
      </c>
      <c r="E72" s="557">
        <v>19</v>
      </c>
      <c r="F72" s="557">
        <v>21</v>
      </c>
      <c r="G72" s="557">
        <v>18</v>
      </c>
      <c r="H72" s="557">
        <v>20</v>
      </c>
      <c r="I72" s="557">
        <v>0</v>
      </c>
      <c r="J72" s="557">
        <v>78</v>
      </c>
      <c r="K72" s="555" t="s">
        <v>8</v>
      </c>
      <c r="L72" s="555" t="s">
        <v>1603</v>
      </c>
      <c r="M72" s="579" t="s">
        <v>1604</v>
      </c>
      <c r="N72" s="575" t="s">
        <v>1172</v>
      </c>
      <c r="O72" s="557" t="s">
        <v>267</v>
      </c>
      <c r="P72" s="557" t="s">
        <v>7</v>
      </c>
    </row>
    <row r="73" spans="1:16" ht="20.100000000000001" customHeight="1">
      <c r="A73" s="548">
        <f t="shared" si="1"/>
        <v>68</v>
      </c>
      <c r="B73" s="580" t="s">
        <v>1671</v>
      </c>
      <c r="C73" s="572" t="s">
        <v>1672</v>
      </c>
      <c r="D73" s="581" t="s">
        <v>1602</v>
      </c>
      <c r="E73" s="549">
        <v>18</v>
      </c>
      <c r="F73" s="549">
        <v>18</v>
      </c>
      <c r="G73" s="549">
        <v>18</v>
      </c>
      <c r="H73" s="549">
        <v>25</v>
      </c>
      <c r="I73" s="549">
        <v>0</v>
      </c>
      <c r="J73" s="557">
        <v>79</v>
      </c>
      <c r="K73" s="555" t="s">
        <v>8</v>
      </c>
      <c r="L73" s="555" t="s">
        <v>1603</v>
      </c>
      <c r="M73" s="579" t="s">
        <v>1604</v>
      </c>
      <c r="N73" s="575" t="s">
        <v>1172</v>
      </c>
      <c r="O73" s="557" t="s">
        <v>267</v>
      </c>
      <c r="P73" s="557" t="s">
        <v>7</v>
      </c>
    </row>
    <row r="74" spans="1:16" ht="20.100000000000001" customHeight="1">
      <c r="A74" s="548">
        <f t="shared" si="1"/>
        <v>69</v>
      </c>
      <c r="B74" s="577" t="s">
        <v>1687</v>
      </c>
      <c r="C74" s="572" t="s">
        <v>1688</v>
      </c>
      <c r="D74" s="578" t="s">
        <v>1602</v>
      </c>
      <c r="E74" s="557">
        <v>17</v>
      </c>
      <c r="F74" s="557">
        <v>20</v>
      </c>
      <c r="G74" s="557">
        <v>18</v>
      </c>
      <c r="H74" s="557">
        <v>24</v>
      </c>
      <c r="I74" s="557">
        <v>0</v>
      </c>
      <c r="J74" s="557">
        <v>79</v>
      </c>
      <c r="K74" s="555" t="s">
        <v>8</v>
      </c>
      <c r="L74" s="555" t="s">
        <v>1603</v>
      </c>
      <c r="M74" s="579" t="s">
        <v>1604</v>
      </c>
      <c r="N74" s="575" t="s">
        <v>1172</v>
      </c>
      <c r="O74" s="557" t="s">
        <v>267</v>
      </c>
      <c r="P74" s="557" t="s">
        <v>7</v>
      </c>
    </row>
    <row r="75" spans="1:16" ht="20.100000000000001" customHeight="1">
      <c r="A75" s="548">
        <f t="shared" si="1"/>
        <v>70</v>
      </c>
      <c r="B75" s="577" t="s">
        <v>1689</v>
      </c>
      <c r="C75" s="572" t="s">
        <v>1690</v>
      </c>
      <c r="D75" s="578" t="s">
        <v>1602</v>
      </c>
      <c r="E75" s="557">
        <v>17</v>
      </c>
      <c r="F75" s="557">
        <v>20</v>
      </c>
      <c r="G75" s="557">
        <v>18</v>
      </c>
      <c r="H75" s="557">
        <v>24</v>
      </c>
      <c r="I75" s="557">
        <v>0</v>
      </c>
      <c r="J75" s="557">
        <v>79</v>
      </c>
      <c r="K75" s="555" t="s">
        <v>8</v>
      </c>
      <c r="L75" s="555" t="s">
        <v>1603</v>
      </c>
      <c r="M75" s="579" t="s">
        <v>1604</v>
      </c>
      <c r="N75" s="575" t="s">
        <v>1172</v>
      </c>
      <c r="O75" s="557" t="s">
        <v>267</v>
      </c>
      <c r="P75" s="557" t="s">
        <v>7</v>
      </c>
    </row>
    <row r="76" spans="1:16" ht="20.100000000000001" customHeight="1">
      <c r="A76" s="548">
        <f t="shared" si="1"/>
        <v>71</v>
      </c>
      <c r="B76" s="577" t="s">
        <v>1696</v>
      </c>
      <c r="C76" s="572" t="s">
        <v>1697</v>
      </c>
      <c r="D76" s="578" t="s">
        <v>1695</v>
      </c>
      <c r="E76" s="557">
        <v>18</v>
      </c>
      <c r="F76" s="557">
        <v>18</v>
      </c>
      <c r="G76" s="557">
        <v>20</v>
      </c>
      <c r="H76" s="557">
        <v>23</v>
      </c>
      <c r="I76" s="557">
        <v>0</v>
      </c>
      <c r="J76" s="557">
        <v>79</v>
      </c>
      <c r="K76" s="555" t="s">
        <v>8</v>
      </c>
      <c r="L76" s="555" t="s">
        <v>1603</v>
      </c>
      <c r="M76" s="579" t="s">
        <v>1604</v>
      </c>
      <c r="N76" s="575" t="s">
        <v>1172</v>
      </c>
      <c r="O76" s="557" t="s">
        <v>267</v>
      </c>
      <c r="P76" s="557" t="s">
        <v>7</v>
      </c>
    </row>
    <row r="77" spans="1:16" ht="20.100000000000001" customHeight="1">
      <c r="A77" s="548">
        <f t="shared" si="1"/>
        <v>72</v>
      </c>
      <c r="B77" s="577" t="s">
        <v>1698</v>
      </c>
      <c r="C77" s="572" t="s">
        <v>1699</v>
      </c>
      <c r="D77" s="578" t="s">
        <v>1695</v>
      </c>
      <c r="E77" s="557">
        <v>17</v>
      </c>
      <c r="F77" s="557">
        <v>19</v>
      </c>
      <c r="G77" s="557">
        <v>20</v>
      </c>
      <c r="H77" s="557">
        <v>23</v>
      </c>
      <c r="I77" s="557">
        <v>0</v>
      </c>
      <c r="J77" s="557">
        <v>79</v>
      </c>
      <c r="K77" s="555" t="s">
        <v>8</v>
      </c>
      <c r="L77" s="555" t="s">
        <v>1603</v>
      </c>
      <c r="M77" s="579" t="s">
        <v>1604</v>
      </c>
      <c r="N77" s="575" t="s">
        <v>1172</v>
      </c>
      <c r="O77" s="557" t="s">
        <v>267</v>
      </c>
      <c r="P77" s="557" t="s">
        <v>7</v>
      </c>
    </row>
    <row r="78" spans="1:16" ht="20.100000000000001" customHeight="1">
      <c r="A78" s="548">
        <f t="shared" si="1"/>
        <v>73</v>
      </c>
      <c r="B78" s="577" t="s">
        <v>1713</v>
      </c>
      <c r="C78" s="572" t="s">
        <v>1714</v>
      </c>
      <c r="D78" s="578" t="s">
        <v>1704</v>
      </c>
      <c r="E78" s="557">
        <v>18</v>
      </c>
      <c r="F78" s="557">
        <v>20</v>
      </c>
      <c r="G78" s="557">
        <v>18</v>
      </c>
      <c r="H78" s="557">
        <v>21</v>
      </c>
      <c r="I78" s="557">
        <v>0</v>
      </c>
      <c r="J78" s="557">
        <v>77</v>
      </c>
      <c r="K78" s="555" t="s">
        <v>8</v>
      </c>
      <c r="L78" s="555" t="s">
        <v>1603</v>
      </c>
      <c r="M78" s="579" t="s">
        <v>1604</v>
      </c>
      <c r="N78" s="575" t="s">
        <v>1172</v>
      </c>
      <c r="O78" s="557" t="s">
        <v>267</v>
      </c>
      <c r="P78" s="557" t="s">
        <v>7</v>
      </c>
    </row>
    <row r="79" spans="1:16" ht="20.100000000000001" customHeight="1">
      <c r="A79" s="548">
        <f t="shared" si="1"/>
        <v>74</v>
      </c>
      <c r="B79" s="577" t="s">
        <v>1715</v>
      </c>
      <c r="C79" s="572" t="s">
        <v>1716</v>
      </c>
      <c r="D79" s="578" t="s">
        <v>1704</v>
      </c>
      <c r="E79" s="557">
        <v>18</v>
      </c>
      <c r="F79" s="557">
        <v>21</v>
      </c>
      <c r="G79" s="557">
        <v>18</v>
      </c>
      <c r="H79" s="557">
        <v>20</v>
      </c>
      <c r="I79" s="557">
        <v>2</v>
      </c>
      <c r="J79" s="557">
        <v>79</v>
      </c>
      <c r="K79" s="555" t="s">
        <v>8</v>
      </c>
      <c r="L79" s="555" t="s">
        <v>1603</v>
      </c>
      <c r="M79" s="579" t="s">
        <v>1604</v>
      </c>
      <c r="N79" s="575" t="s">
        <v>1172</v>
      </c>
      <c r="O79" s="557" t="s">
        <v>267</v>
      </c>
      <c r="P79" s="557" t="s">
        <v>7</v>
      </c>
    </row>
    <row r="80" spans="1:16" ht="20.100000000000001" customHeight="1">
      <c r="A80" s="548">
        <f t="shared" si="1"/>
        <v>75</v>
      </c>
      <c r="B80" s="577" t="s">
        <v>1717</v>
      </c>
      <c r="C80" s="572" t="s">
        <v>1718</v>
      </c>
      <c r="D80" s="578" t="s">
        <v>1704</v>
      </c>
      <c r="E80" s="557">
        <v>20</v>
      </c>
      <c r="F80" s="557">
        <v>15</v>
      </c>
      <c r="G80" s="557">
        <v>20</v>
      </c>
      <c r="H80" s="557">
        <v>22</v>
      </c>
      <c r="I80" s="557">
        <v>2</v>
      </c>
      <c r="J80" s="557">
        <v>79</v>
      </c>
      <c r="K80" s="555" t="s">
        <v>8</v>
      </c>
      <c r="L80" s="555" t="s">
        <v>1603</v>
      </c>
      <c r="M80" s="579" t="s">
        <v>1604</v>
      </c>
      <c r="N80" s="575" t="s">
        <v>1172</v>
      </c>
      <c r="O80" s="557" t="s">
        <v>267</v>
      </c>
      <c r="P80" s="557" t="s">
        <v>7</v>
      </c>
    </row>
    <row r="81" spans="1:16" ht="20.100000000000001" customHeight="1">
      <c r="A81" s="548">
        <f t="shared" si="1"/>
        <v>76</v>
      </c>
      <c r="B81" s="577" t="s">
        <v>1719</v>
      </c>
      <c r="C81" s="572" t="s">
        <v>1720</v>
      </c>
      <c r="D81" s="578" t="s">
        <v>1704</v>
      </c>
      <c r="E81" s="557">
        <v>19</v>
      </c>
      <c r="F81" s="557">
        <v>20</v>
      </c>
      <c r="G81" s="557">
        <v>20</v>
      </c>
      <c r="H81" s="557">
        <v>20</v>
      </c>
      <c r="I81" s="557">
        <v>0</v>
      </c>
      <c r="J81" s="557">
        <v>79</v>
      </c>
      <c r="K81" s="555" t="s">
        <v>8</v>
      </c>
      <c r="L81" s="555" t="s">
        <v>1603</v>
      </c>
      <c r="M81" s="579" t="s">
        <v>1604</v>
      </c>
      <c r="N81" s="575" t="s">
        <v>1172</v>
      </c>
      <c r="O81" s="557" t="s">
        <v>267</v>
      </c>
      <c r="P81" s="557" t="s">
        <v>7</v>
      </c>
    </row>
    <row r="82" spans="1:16" ht="20.100000000000001" customHeight="1">
      <c r="A82" s="548">
        <f t="shared" si="1"/>
        <v>77</v>
      </c>
      <c r="B82" s="577" t="s">
        <v>1723</v>
      </c>
      <c r="C82" s="572" t="s">
        <v>1724</v>
      </c>
      <c r="D82" s="578" t="s">
        <v>1704</v>
      </c>
      <c r="E82" s="557">
        <v>20</v>
      </c>
      <c r="F82" s="557">
        <v>16</v>
      </c>
      <c r="G82" s="557">
        <v>18</v>
      </c>
      <c r="H82" s="557">
        <v>25</v>
      </c>
      <c r="I82" s="557">
        <v>0</v>
      </c>
      <c r="J82" s="557">
        <v>79</v>
      </c>
      <c r="K82" s="555" t="s">
        <v>8</v>
      </c>
      <c r="L82" s="555" t="s">
        <v>1603</v>
      </c>
      <c r="M82" s="579" t="s">
        <v>1604</v>
      </c>
      <c r="N82" s="575" t="s">
        <v>1172</v>
      </c>
      <c r="O82" s="557" t="s">
        <v>267</v>
      </c>
      <c r="P82" s="557" t="s">
        <v>7</v>
      </c>
    </row>
    <row r="83" spans="1:16" ht="20.100000000000001" customHeight="1">
      <c r="A83" s="548">
        <f t="shared" si="1"/>
        <v>78</v>
      </c>
      <c r="B83" s="582" t="s">
        <v>1762</v>
      </c>
      <c r="C83" s="572" t="s">
        <v>1456</v>
      </c>
      <c r="D83" s="583" t="s">
        <v>1761</v>
      </c>
      <c r="E83" s="576">
        <v>18</v>
      </c>
      <c r="F83" s="576">
        <v>19</v>
      </c>
      <c r="G83" s="576">
        <v>20</v>
      </c>
      <c r="H83" s="576">
        <v>22</v>
      </c>
      <c r="I83" s="576">
        <v>0</v>
      </c>
      <c r="J83" s="557">
        <v>79</v>
      </c>
      <c r="K83" s="555" t="s">
        <v>8</v>
      </c>
      <c r="L83" s="555" t="s">
        <v>1730</v>
      </c>
      <c r="M83" s="575" t="s">
        <v>1731</v>
      </c>
      <c r="N83" s="575" t="s">
        <v>1172</v>
      </c>
      <c r="O83" s="557" t="s">
        <v>267</v>
      </c>
      <c r="P83" s="557" t="s">
        <v>7</v>
      </c>
    </row>
    <row r="84" spans="1:16" ht="20.100000000000001" customHeight="1">
      <c r="A84" s="548">
        <f t="shared" si="1"/>
        <v>79</v>
      </c>
      <c r="B84" s="559" t="s">
        <v>1811</v>
      </c>
      <c r="C84" s="572" t="s">
        <v>1812</v>
      </c>
      <c r="D84" s="583" t="s">
        <v>1792</v>
      </c>
      <c r="E84" s="576">
        <v>20</v>
      </c>
      <c r="F84" s="576">
        <v>18</v>
      </c>
      <c r="G84" s="576">
        <v>21</v>
      </c>
      <c r="H84" s="576">
        <v>20</v>
      </c>
      <c r="I84" s="576">
        <v>0</v>
      </c>
      <c r="J84" s="557">
        <v>79</v>
      </c>
      <c r="K84" s="555" t="s">
        <v>8</v>
      </c>
      <c r="L84" s="555" t="s">
        <v>1793</v>
      </c>
      <c r="M84" s="575" t="s">
        <v>1794</v>
      </c>
      <c r="N84" s="575" t="s">
        <v>1172</v>
      </c>
      <c r="O84" s="590" t="s">
        <v>267</v>
      </c>
      <c r="P84" s="557" t="s">
        <v>7</v>
      </c>
    </row>
    <row r="85" spans="1:16" ht="20.100000000000001" customHeight="1">
      <c r="A85" s="548">
        <f t="shared" si="1"/>
        <v>80</v>
      </c>
      <c r="B85" s="559" t="s">
        <v>1817</v>
      </c>
      <c r="C85" s="572" t="s">
        <v>1818</v>
      </c>
      <c r="D85" s="583" t="s">
        <v>1792</v>
      </c>
      <c r="E85" s="576">
        <v>18</v>
      </c>
      <c r="F85" s="576">
        <v>19</v>
      </c>
      <c r="G85" s="576">
        <v>20</v>
      </c>
      <c r="H85" s="576">
        <v>22</v>
      </c>
      <c r="I85" s="576">
        <v>0</v>
      </c>
      <c r="J85" s="557">
        <v>79</v>
      </c>
      <c r="K85" s="555" t="s">
        <v>8</v>
      </c>
      <c r="L85" s="555" t="s">
        <v>1793</v>
      </c>
      <c r="M85" s="575" t="s">
        <v>1794</v>
      </c>
      <c r="N85" s="575" t="s">
        <v>1172</v>
      </c>
      <c r="O85" s="590" t="s">
        <v>267</v>
      </c>
      <c r="P85" s="557" t="s">
        <v>7</v>
      </c>
    </row>
    <row r="86" spans="1:16" ht="20.100000000000001" customHeight="1">
      <c r="A86" s="548">
        <f t="shared" si="1"/>
        <v>81</v>
      </c>
      <c r="B86" s="559" t="s">
        <v>1819</v>
      </c>
      <c r="C86" s="572" t="s">
        <v>1820</v>
      </c>
      <c r="D86" s="583" t="s">
        <v>1792</v>
      </c>
      <c r="E86" s="576">
        <v>18</v>
      </c>
      <c r="F86" s="576">
        <v>20</v>
      </c>
      <c r="G86" s="576">
        <v>20</v>
      </c>
      <c r="H86" s="576">
        <v>20</v>
      </c>
      <c r="I86" s="576">
        <v>0</v>
      </c>
      <c r="J86" s="557">
        <v>78</v>
      </c>
      <c r="K86" s="555" t="s">
        <v>8</v>
      </c>
      <c r="L86" s="555" t="s">
        <v>1793</v>
      </c>
      <c r="M86" s="575" t="s">
        <v>1794</v>
      </c>
      <c r="N86" s="575" t="s">
        <v>1172</v>
      </c>
      <c r="O86" s="590" t="s">
        <v>267</v>
      </c>
      <c r="P86" s="557" t="s">
        <v>7</v>
      </c>
    </row>
    <row r="87" spans="1:16" ht="20.100000000000001" customHeight="1">
      <c r="A87" s="548">
        <f t="shared" si="1"/>
        <v>82</v>
      </c>
      <c r="B87" s="559" t="s">
        <v>1823</v>
      </c>
      <c r="C87" s="572" t="s">
        <v>1824</v>
      </c>
      <c r="D87" s="583" t="s">
        <v>1792</v>
      </c>
      <c r="E87" s="576">
        <v>19</v>
      </c>
      <c r="F87" s="576">
        <v>18</v>
      </c>
      <c r="G87" s="576">
        <v>20</v>
      </c>
      <c r="H87" s="576">
        <v>22</v>
      </c>
      <c r="I87" s="576">
        <v>0</v>
      </c>
      <c r="J87" s="557">
        <v>79</v>
      </c>
      <c r="K87" s="555" t="s">
        <v>8</v>
      </c>
      <c r="L87" s="555" t="s">
        <v>1793</v>
      </c>
      <c r="M87" s="575" t="s">
        <v>1794</v>
      </c>
      <c r="N87" s="575" t="s">
        <v>1172</v>
      </c>
      <c r="O87" s="590" t="s">
        <v>267</v>
      </c>
      <c r="P87" s="557" t="s">
        <v>7</v>
      </c>
    </row>
    <row r="88" spans="1:16" ht="20.100000000000001" customHeight="1">
      <c r="A88" s="548">
        <f t="shared" si="1"/>
        <v>83</v>
      </c>
      <c r="B88" s="559" t="s">
        <v>1838</v>
      </c>
      <c r="C88" s="572" t="s">
        <v>1839</v>
      </c>
      <c r="D88" s="583" t="s">
        <v>1829</v>
      </c>
      <c r="E88" s="576">
        <v>18</v>
      </c>
      <c r="F88" s="576">
        <v>16</v>
      </c>
      <c r="G88" s="576">
        <v>20</v>
      </c>
      <c r="H88" s="576">
        <v>22</v>
      </c>
      <c r="I88" s="576">
        <v>0</v>
      </c>
      <c r="J88" s="557">
        <v>76</v>
      </c>
      <c r="K88" s="555" t="s">
        <v>8</v>
      </c>
      <c r="L88" s="555" t="s">
        <v>1793</v>
      </c>
      <c r="M88" s="575" t="s">
        <v>1794</v>
      </c>
      <c r="N88" s="575" t="s">
        <v>1172</v>
      </c>
      <c r="O88" s="590" t="s">
        <v>267</v>
      </c>
      <c r="P88" s="557" t="s">
        <v>7</v>
      </c>
    </row>
    <row r="89" spans="1:16" ht="20.100000000000001" customHeight="1">
      <c r="A89" s="548">
        <f t="shared" si="1"/>
        <v>84</v>
      </c>
      <c r="B89" s="559" t="s">
        <v>1842</v>
      </c>
      <c r="C89" s="572" t="s">
        <v>1843</v>
      </c>
      <c r="D89" s="583" t="s">
        <v>1829</v>
      </c>
      <c r="E89" s="576">
        <v>20</v>
      </c>
      <c r="F89" s="576">
        <v>15</v>
      </c>
      <c r="G89" s="576">
        <v>20</v>
      </c>
      <c r="H89" s="576">
        <v>22</v>
      </c>
      <c r="I89" s="576">
        <v>0</v>
      </c>
      <c r="J89" s="557">
        <v>77</v>
      </c>
      <c r="K89" s="555" t="s">
        <v>8</v>
      </c>
      <c r="L89" s="555" t="s">
        <v>1793</v>
      </c>
      <c r="M89" s="575" t="s">
        <v>1794</v>
      </c>
      <c r="N89" s="575" t="s">
        <v>1172</v>
      </c>
      <c r="O89" s="590" t="s">
        <v>267</v>
      </c>
      <c r="P89" s="557" t="s">
        <v>432</v>
      </c>
    </row>
    <row r="90" spans="1:16" ht="20.100000000000001" customHeight="1">
      <c r="A90" s="548">
        <f t="shared" si="1"/>
        <v>85</v>
      </c>
      <c r="B90" s="584" t="s">
        <v>1919</v>
      </c>
      <c r="C90" s="572" t="s">
        <v>1920</v>
      </c>
      <c r="D90" s="557" t="s">
        <v>1853</v>
      </c>
      <c r="E90" s="557">
        <v>20</v>
      </c>
      <c r="F90" s="557">
        <v>17</v>
      </c>
      <c r="G90" s="557">
        <v>20</v>
      </c>
      <c r="H90" s="557">
        <v>22</v>
      </c>
      <c r="I90" s="557">
        <v>0</v>
      </c>
      <c r="J90" s="557">
        <v>79</v>
      </c>
      <c r="K90" s="555" t="s">
        <v>8</v>
      </c>
      <c r="L90" s="561" t="s">
        <v>1854</v>
      </c>
      <c r="M90" s="561" t="s">
        <v>1855</v>
      </c>
      <c r="N90" s="575" t="s">
        <v>1172</v>
      </c>
      <c r="O90" s="591" t="s">
        <v>267</v>
      </c>
      <c r="P90" s="557" t="s">
        <v>432</v>
      </c>
    </row>
    <row r="91" spans="1:16" ht="20.100000000000001" customHeight="1">
      <c r="A91" s="548">
        <f t="shared" si="1"/>
        <v>86</v>
      </c>
      <c r="B91" s="584" t="s">
        <v>1931</v>
      </c>
      <c r="C91" s="572" t="s">
        <v>1932</v>
      </c>
      <c r="D91" s="557" t="s">
        <v>1853</v>
      </c>
      <c r="E91" s="557">
        <v>20</v>
      </c>
      <c r="F91" s="557">
        <v>19</v>
      </c>
      <c r="G91" s="557">
        <v>18</v>
      </c>
      <c r="H91" s="557">
        <v>19</v>
      </c>
      <c r="I91" s="557">
        <v>0</v>
      </c>
      <c r="J91" s="557">
        <v>76</v>
      </c>
      <c r="K91" s="555" t="s">
        <v>8</v>
      </c>
      <c r="L91" s="561" t="s">
        <v>1854</v>
      </c>
      <c r="M91" s="561" t="s">
        <v>1855</v>
      </c>
      <c r="N91" s="575" t="s">
        <v>1172</v>
      </c>
      <c r="O91" s="590" t="s">
        <v>267</v>
      </c>
      <c r="P91" s="557" t="s">
        <v>7</v>
      </c>
    </row>
    <row r="92" spans="1:16" ht="20.100000000000001" customHeight="1">
      <c r="A92" s="548">
        <f t="shared" si="1"/>
        <v>87</v>
      </c>
      <c r="B92" s="584" t="s">
        <v>1949</v>
      </c>
      <c r="C92" s="572" t="s">
        <v>1950</v>
      </c>
      <c r="D92" s="557" t="s">
        <v>1853</v>
      </c>
      <c r="E92" s="557">
        <v>20</v>
      </c>
      <c r="F92" s="557">
        <v>17</v>
      </c>
      <c r="G92" s="557">
        <v>19</v>
      </c>
      <c r="H92" s="557">
        <v>19</v>
      </c>
      <c r="I92" s="557">
        <v>0</v>
      </c>
      <c r="J92" s="557">
        <v>75</v>
      </c>
      <c r="K92" s="555" t="s">
        <v>8</v>
      </c>
      <c r="L92" s="561" t="s">
        <v>1854</v>
      </c>
      <c r="M92" s="561" t="s">
        <v>1855</v>
      </c>
      <c r="N92" s="575" t="s">
        <v>1172</v>
      </c>
      <c r="O92" s="590" t="s">
        <v>267</v>
      </c>
      <c r="P92" s="557" t="s">
        <v>7</v>
      </c>
    </row>
    <row r="93" spans="1:16" ht="20.100000000000001" customHeight="1">
      <c r="A93" s="548">
        <f t="shared" si="1"/>
        <v>88</v>
      </c>
      <c r="B93" s="584" t="s">
        <v>1953</v>
      </c>
      <c r="C93" s="572" t="s">
        <v>1954</v>
      </c>
      <c r="D93" s="557" t="s">
        <v>1853</v>
      </c>
      <c r="E93" s="557">
        <v>20</v>
      </c>
      <c r="F93" s="557">
        <v>15</v>
      </c>
      <c r="G93" s="557">
        <v>20</v>
      </c>
      <c r="H93" s="557">
        <v>23</v>
      </c>
      <c r="I93" s="557">
        <v>0</v>
      </c>
      <c r="J93" s="557">
        <v>78</v>
      </c>
      <c r="K93" s="555" t="s">
        <v>8</v>
      </c>
      <c r="L93" s="561" t="s">
        <v>1854</v>
      </c>
      <c r="M93" s="561" t="s">
        <v>1855</v>
      </c>
      <c r="N93" s="575" t="s">
        <v>1172</v>
      </c>
      <c r="O93" s="590" t="s">
        <v>267</v>
      </c>
      <c r="P93" s="557" t="s">
        <v>432</v>
      </c>
    </row>
    <row r="94" spans="1:16" ht="20.100000000000001" customHeight="1">
      <c r="A94" s="548">
        <f t="shared" si="1"/>
        <v>89</v>
      </c>
      <c r="B94" s="584" t="s">
        <v>1959</v>
      </c>
      <c r="C94" s="572" t="s">
        <v>1960</v>
      </c>
      <c r="D94" s="557" t="s">
        <v>1853</v>
      </c>
      <c r="E94" s="557">
        <v>20</v>
      </c>
      <c r="F94" s="557">
        <v>19</v>
      </c>
      <c r="G94" s="557">
        <v>20</v>
      </c>
      <c r="H94" s="557">
        <v>21</v>
      </c>
      <c r="I94" s="557">
        <v>0</v>
      </c>
      <c r="J94" s="557">
        <v>80</v>
      </c>
      <c r="K94" s="555" t="s">
        <v>7</v>
      </c>
      <c r="L94" s="561" t="s">
        <v>1854</v>
      </c>
      <c r="M94" s="561" t="s">
        <v>1855</v>
      </c>
      <c r="N94" s="575" t="s">
        <v>1172</v>
      </c>
      <c r="O94" s="590" t="s">
        <v>267</v>
      </c>
      <c r="P94" s="557" t="s">
        <v>432</v>
      </c>
    </row>
    <row r="95" spans="1:16" ht="20.100000000000001" customHeight="1">
      <c r="A95" s="548">
        <f t="shared" si="1"/>
        <v>90</v>
      </c>
      <c r="B95" s="584" t="s">
        <v>1981</v>
      </c>
      <c r="C95" s="572" t="s">
        <v>1982</v>
      </c>
      <c r="D95" s="557" t="s">
        <v>1853</v>
      </c>
      <c r="E95" s="557">
        <v>18</v>
      </c>
      <c r="F95" s="557">
        <v>20</v>
      </c>
      <c r="G95" s="557">
        <v>17</v>
      </c>
      <c r="H95" s="557">
        <v>20</v>
      </c>
      <c r="I95" s="557">
        <v>0</v>
      </c>
      <c r="J95" s="557">
        <v>75</v>
      </c>
      <c r="K95" s="555" t="s">
        <v>8</v>
      </c>
      <c r="L95" s="561" t="s">
        <v>1854</v>
      </c>
      <c r="M95" s="561" t="s">
        <v>1855</v>
      </c>
      <c r="N95" s="575" t="s">
        <v>1172</v>
      </c>
      <c r="O95" s="590" t="s">
        <v>267</v>
      </c>
      <c r="P95" s="557" t="s">
        <v>7</v>
      </c>
    </row>
    <row r="96" spans="1:16" ht="20.100000000000001" customHeight="1">
      <c r="A96" s="548">
        <f t="shared" si="1"/>
        <v>91</v>
      </c>
      <c r="B96" s="551" t="s">
        <v>2032</v>
      </c>
      <c r="C96" s="552" t="s">
        <v>2033</v>
      </c>
      <c r="D96" s="585" t="s">
        <v>1993</v>
      </c>
      <c r="E96" s="553">
        <v>18</v>
      </c>
      <c r="F96" s="553">
        <v>15</v>
      </c>
      <c r="G96" s="553">
        <v>20</v>
      </c>
      <c r="H96" s="553">
        <v>25</v>
      </c>
      <c r="I96" s="553"/>
      <c r="J96" s="557">
        <v>78</v>
      </c>
      <c r="K96" s="555" t="s">
        <v>8</v>
      </c>
      <c r="L96" s="557" t="s">
        <v>1994</v>
      </c>
      <c r="M96" s="557" t="s">
        <v>1995</v>
      </c>
      <c r="N96" s="557" t="s">
        <v>1996</v>
      </c>
      <c r="O96" s="557" t="s">
        <v>267</v>
      </c>
      <c r="P96" s="557" t="s">
        <v>7</v>
      </c>
    </row>
    <row r="97" spans="1:16" ht="20.100000000000001" customHeight="1">
      <c r="A97" s="548">
        <f t="shared" si="1"/>
        <v>92</v>
      </c>
      <c r="B97" s="577" t="s">
        <v>2043</v>
      </c>
      <c r="C97" s="586" t="s">
        <v>2044</v>
      </c>
      <c r="D97" s="563" t="s">
        <v>2036</v>
      </c>
      <c r="E97" s="553">
        <v>20</v>
      </c>
      <c r="F97" s="553">
        <v>18</v>
      </c>
      <c r="G97" s="553">
        <v>20</v>
      </c>
      <c r="H97" s="553">
        <v>20</v>
      </c>
      <c r="I97" s="553"/>
      <c r="J97" s="557">
        <v>78</v>
      </c>
      <c r="K97" s="555" t="s">
        <v>8</v>
      </c>
      <c r="L97" s="557" t="s">
        <v>1994</v>
      </c>
      <c r="M97" s="557" t="s">
        <v>1995</v>
      </c>
      <c r="N97" s="557" t="s">
        <v>1996</v>
      </c>
      <c r="O97" s="557" t="s">
        <v>267</v>
      </c>
      <c r="P97" s="557" t="s">
        <v>7</v>
      </c>
    </row>
    <row r="98" spans="1:16" ht="20.100000000000001" customHeight="1">
      <c r="A98" s="548">
        <f t="shared" si="1"/>
        <v>93</v>
      </c>
      <c r="B98" s="577" t="s">
        <v>2057</v>
      </c>
      <c r="C98" s="586" t="s">
        <v>2058</v>
      </c>
      <c r="D98" s="557" t="s">
        <v>2036</v>
      </c>
      <c r="E98" s="553">
        <v>20</v>
      </c>
      <c r="F98" s="553">
        <v>18</v>
      </c>
      <c r="G98" s="553">
        <v>20</v>
      </c>
      <c r="H98" s="553">
        <v>20</v>
      </c>
      <c r="I98" s="553"/>
      <c r="J98" s="557">
        <v>78</v>
      </c>
      <c r="K98" s="555" t="s">
        <v>8</v>
      </c>
      <c r="L98" s="557" t="s">
        <v>1994</v>
      </c>
      <c r="M98" s="557" t="s">
        <v>1995</v>
      </c>
      <c r="N98" s="557" t="s">
        <v>1996</v>
      </c>
      <c r="O98" s="557" t="s">
        <v>267</v>
      </c>
      <c r="P98" s="557" t="s">
        <v>7</v>
      </c>
    </row>
    <row r="99" spans="1:16" ht="20.100000000000001" customHeight="1">
      <c r="A99" s="548">
        <f t="shared" si="1"/>
        <v>94</v>
      </c>
      <c r="B99" s="557" t="s">
        <v>2187</v>
      </c>
      <c r="C99" s="587" t="s">
        <v>2188</v>
      </c>
      <c r="D99" s="575" t="s">
        <v>2178</v>
      </c>
      <c r="E99" s="557">
        <v>18</v>
      </c>
      <c r="F99" s="557">
        <v>15</v>
      </c>
      <c r="G99" s="557">
        <v>20</v>
      </c>
      <c r="H99" s="557">
        <v>25</v>
      </c>
      <c r="I99" s="557">
        <v>0</v>
      </c>
      <c r="J99" s="557">
        <v>78</v>
      </c>
      <c r="K99" s="555" t="s">
        <v>8</v>
      </c>
      <c r="L99" s="557" t="s">
        <v>2179</v>
      </c>
      <c r="M99" s="557" t="s">
        <v>2180</v>
      </c>
      <c r="N99" s="557" t="s">
        <v>1996</v>
      </c>
      <c r="O99" s="557" t="s">
        <v>267</v>
      </c>
      <c r="P99" s="557" t="s">
        <v>7</v>
      </c>
    </row>
    <row r="100" spans="1:16" ht="20.100000000000001" customHeight="1">
      <c r="A100" s="548">
        <f t="shared" si="1"/>
        <v>95</v>
      </c>
      <c r="B100" s="557" t="s">
        <v>2189</v>
      </c>
      <c r="C100" s="587" t="s">
        <v>2190</v>
      </c>
      <c r="D100" s="575" t="s">
        <v>2178</v>
      </c>
      <c r="E100" s="557">
        <v>18</v>
      </c>
      <c r="F100" s="557">
        <v>15</v>
      </c>
      <c r="G100" s="557">
        <v>20</v>
      </c>
      <c r="H100" s="557">
        <v>25</v>
      </c>
      <c r="I100" s="557">
        <v>0</v>
      </c>
      <c r="J100" s="557">
        <v>78</v>
      </c>
      <c r="K100" s="555" t="s">
        <v>8</v>
      </c>
      <c r="L100" s="557" t="s">
        <v>2179</v>
      </c>
      <c r="M100" s="557" t="s">
        <v>2180</v>
      </c>
      <c r="N100" s="557" t="s">
        <v>1996</v>
      </c>
      <c r="O100" s="557" t="s">
        <v>267</v>
      </c>
      <c r="P100" s="557" t="s">
        <v>7</v>
      </c>
    </row>
    <row r="101" spans="1:16" ht="20.100000000000001" customHeight="1">
      <c r="A101" s="548">
        <f t="shared" si="1"/>
        <v>96</v>
      </c>
      <c r="B101" s="557" t="s">
        <v>2197</v>
      </c>
      <c r="C101" s="587" t="s">
        <v>2198</v>
      </c>
      <c r="D101" s="575" t="s">
        <v>2178</v>
      </c>
      <c r="E101" s="557">
        <v>16</v>
      </c>
      <c r="F101" s="557">
        <v>18</v>
      </c>
      <c r="G101" s="557">
        <v>20</v>
      </c>
      <c r="H101" s="557">
        <v>25</v>
      </c>
      <c r="I101" s="557">
        <v>0</v>
      </c>
      <c r="J101" s="557">
        <v>79</v>
      </c>
      <c r="K101" s="555" t="s">
        <v>8</v>
      </c>
      <c r="L101" s="557" t="s">
        <v>2179</v>
      </c>
      <c r="M101" s="557" t="s">
        <v>2180</v>
      </c>
      <c r="N101" s="557" t="s">
        <v>1996</v>
      </c>
      <c r="O101" s="557" t="s">
        <v>267</v>
      </c>
      <c r="P101" s="557" t="s">
        <v>7</v>
      </c>
    </row>
    <row r="102" spans="1:16" ht="20.100000000000001" customHeight="1">
      <c r="A102" s="548">
        <f t="shared" si="1"/>
        <v>97</v>
      </c>
      <c r="B102" s="557" t="s">
        <v>2211</v>
      </c>
      <c r="C102" s="587" t="s">
        <v>2212</v>
      </c>
      <c r="D102" s="575" t="s">
        <v>2178</v>
      </c>
      <c r="E102" s="557">
        <v>16</v>
      </c>
      <c r="F102" s="557">
        <v>20</v>
      </c>
      <c r="G102" s="557">
        <v>18</v>
      </c>
      <c r="H102" s="557">
        <v>23</v>
      </c>
      <c r="I102" s="557">
        <v>0</v>
      </c>
      <c r="J102" s="557">
        <v>77</v>
      </c>
      <c r="K102" s="555" t="s">
        <v>8</v>
      </c>
      <c r="L102" s="557" t="s">
        <v>2179</v>
      </c>
      <c r="M102" s="557" t="s">
        <v>2180</v>
      </c>
      <c r="N102" s="557" t="s">
        <v>1996</v>
      </c>
      <c r="O102" s="557" t="s">
        <v>267</v>
      </c>
      <c r="P102" s="557" t="s">
        <v>7</v>
      </c>
    </row>
    <row r="103" spans="1:16" ht="20.100000000000001" customHeight="1">
      <c r="A103" s="548">
        <f t="shared" si="1"/>
        <v>98</v>
      </c>
      <c r="B103" s="557" t="s">
        <v>2235</v>
      </c>
      <c r="C103" s="587" t="s">
        <v>2236</v>
      </c>
      <c r="D103" s="575" t="s">
        <v>2178</v>
      </c>
      <c r="E103" s="557">
        <v>18</v>
      </c>
      <c r="F103" s="557">
        <v>15</v>
      </c>
      <c r="G103" s="557">
        <v>20</v>
      </c>
      <c r="H103" s="557">
        <v>23</v>
      </c>
      <c r="I103" s="557">
        <v>2</v>
      </c>
      <c r="J103" s="557">
        <v>78</v>
      </c>
      <c r="K103" s="555" t="s">
        <v>8</v>
      </c>
      <c r="L103" s="557" t="s">
        <v>2179</v>
      </c>
      <c r="M103" s="557" t="s">
        <v>2180</v>
      </c>
      <c r="N103" s="557" t="s">
        <v>1996</v>
      </c>
      <c r="O103" s="557" t="s">
        <v>267</v>
      </c>
      <c r="P103" s="557" t="s">
        <v>7</v>
      </c>
    </row>
    <row r="104" spans="1:16" ht="20.100000000000001" customHeight="1">
      <c r="A104" s="548">
        <f t="shared" si="1"/>
        <v>99</v>
      </c>
      <c r="B104" s="557" t="s">
        <v>2336</v>
      </c>
      <c r="C104" s="587" t="s">
        <v>2337</v>
      </c>
      <c r="D104" s="557" t="s">
        <v>2325</v>
      </c>
      <c r="E104" s="557">
        <v>15</v>
      </c>
      <c r="F104" s="557">
        <v>18</v>
      </c>
      <c r="G104" s="557">
        <v>20</v>
      </c>
      <c r="H104" s="557">
        <v>25</v>
      </c>
      <c r="I104" s="557">
        <v>0</v>
      </c>
      <c r="J104" s="557">
        <v>78</v>
      </c>
      <c r="K104" s="555" t="s">
        <v>8</v>
      </c>
      <c r="L104" s="557" t="s">
        <v>2326</v>
      </c>
      <c r="M104" s="557" t="s">
        <v>2327</v>
      </c>
      <c r="N104" s="557" t="s">
        <v>1996</v>
      </c>
      <c r="O104" s="557" t="s">
        <v>267</v>
      </c>
      <c r="P104" s="557" t="s">
        <v>7</v>
      </c>
    </row>
    <row r="105" spans="1:16" ht="20.100000000000001" customHeight="1">
      <c r="A105" s="548">
        <f t="shared" si="1"/>
        <v>100</v>
      </c>
      <c r="B105" s="557" t="s">
        <v>2350</v>
      </c>
      <c r="C105" s="587" t="s">
        <v>2351</v>
      </c>
      <c r="D105" s="557" t="s">
        <v>2325</v>
      </c>
      <c r="E105" s="557">
        <v>20</v>
      </c>
      <c r="F105" s="557">
        <v>15</v>
      </c>
      <c r="G105" s="557">
        <v>20</v>
      </c>
      <c r="H105" s="557">
        <v>24</v>
      </c>
      <c r="I105" s="557">
        <v>0</v>
      </c>
      <c r="J105" s="557">
        <v>79</v>
      </c>
      <c r="K105" s="555" t="s">
        <v>8</v>
      </c>
      <c r="L105" s="557" t="s">
        <v>2326</v>
      </c>
      <c r="M105" s="557" t="s">
        <v>2327</v>
      </c>
      <c r="N105" s="557" t="s">
        <v>1996</v>
      </c>
      <c r="O105" s="557" t="s">
        <v>267</v>
      </c>
      <c r="P105" s="557" t="s">
        <v>432</v>
      </c>
    </row>
    <row r="106" spans="1:16" ht="20.100000000000001" customHeight="1">
      <c r="A106" s="548">
        <f t="shared" si="1"/>
        <v>101</v>
      </c>
      <c r="B106" s="557" t="s">
        <v>2383</v>
      </c>
      <c r="C106" s="587" t="s">
        <v>2384</v>
      </c>
      <c r="D106" s="557" t="s">
        <v>2325</v>
      </c>
      <c r="E106" s="557">
        <v>20</v>
      </c>
      <c r="F106" s="557">
        <v>15</v>
      </c>
      <c r="G106" s="557">
        <v>20</v>
      </c>
      <c r="H106" s="557">
        <v>23</v>
      </c>
      <c r="I106" s="557">
        <v>0</v>
      </c>
      <c r="J106" s="557">
        <v>78</v>
      </c>
      <c r="K106" s="555" t="s">
        <v>8</v>
      </c>
      <c r="L106" s="557" t="s">
        <v>2326</v>
      </c>
      <c r="M106" s="557" t="s">
        <v>2327</v>
      </c>
      <c r="N106" s="557" t="s">
        <v>1996</v>
      </c>
      <c r="O106" s="557" t="s">
        <v>267</v>
      </c>
      <c r="P106" s="557" t="s">
        <v>7</v>
      </c>
    </row>
    <row r="107" spans="1:16" ht="20.100000000000001" customHeight="1">
      <c r="A107" s="548">
        <f t="shared" si="1"/>
        <v>102</v>
      </c>
      <c r="B107" s="557" t="s">
        <v>2385</v>
      </c>
      <c r="C107" s="587" t="s">
        <v>2386</v>
      </c>
      <c r="D107" s="557" t="s">
        <v>2325</v>
      </c>
      <c r="E107" s="557">
        <v>18</v>
      </c>
      <c r="F107" s="557">
        <v>15</v>
      </c>
      <c r="G107" s="557">
        <v>20</v>
      </c>
      <c r="H107" s="557">
        <v>25</v>
      </c>
      <c r="I107" s="557">
        <v>0</v>
      </c>
      <c r="J107" s="557">
        <v>78</v>
      </c>
      <c r="K107" s="555" t="s">
        <v>8</v>
      </c>
      <c r="L107" s="557" t="s">
        <v>2326</v>
      </c>
      <c r="M107" s="557" t="s">
        <v>2327</v>
      </c>
      <c r="N107" s="557" t="s">
        <v>1996</v>
      </c>
      <c r="O107" s="557" t="s">
        <v>267</v>
      </c>
      <c r="P107" s="557" t="s">
        <v>7</v>
      </c>
    </row>
    <row r="108" spans="1:16" ht="20.100000000000001" customHeight="1">
      <c r="A108" s="548">
        <f t="shared" si="1"/>
        <v>103</v>
      </c>
      <c r="B108" s="557" t="s">
        <v>2393</v>
      </c>
      <c r="C108" s="587" t="s">
        <v>2394</v>
      </c>
      <c r="D108" s="557" t="s">
        <v>2325</v>
      </c>
      <c r="E108" s="557">
        <v>20</v>
      </c>
      <c r="F108" s="557">
        <v>15</v>
      </c>
      <c r="G108" s="557">
        <v>20</v>
      </c>
      <c r="H108" s="557">
        <v>24</v>
      </c>
      <c r="I108" s="557">
        <v>0</v>
      </c>
      <c r="J108" s="557">
        <v>79</v>
      </c>
      <c r="K108" s="555" t="s">
        <v>8</v>
      </c>
      <c r="L108" s="557" t="s">
        <v>2326</v>
      </c>
      <c r="M108" s="557" t="s">
        <v>2327</v>
      </c>
      <c r="N108" s="557" t="s">
        <v>1996</v>
      </c>
      <c r="O108" s="557" t="s">
        <v>267</v>
      </c>
      <c r="P108" s="557" t="s">
        <v>7</v>
      </c>
    </row>
    <row r="109" spans="1:16" ht="20.100000000000001" customHeight="1">
      <c r="A109" s="548">
        <f t="shared" si="1"/>
        <v>104</v>
      </c>
      <c r="B109" s="581" t="s">
        <v>2463</v>
      </c>
      <c r="C109" s="580" t="s">
        <v>2464</v>
      </c>
      <c r="D109" s="555" t="s">
        <v>2465</v>
      </c>
      <c r="E109" s="549">
        <v>18</v>
      </c>
      <c r="F109" s="549">
        <v>20</v>
      </c>
      <c r="G109" s="549">
        <v>18</v>
      </c>
      <c r="H109" s="549">
        <v>20</v>
      </c>
      <c r="I109" s="585">
        <v>0</v>
      </c>
      <c r="J109" s="557">
        <v>76</v>
      </c>
      <c r="K109" s="555" t="s">
        <v>8</v>
      </c>
      <c r="L109" s="581" t="s">
        <v>2457</v>
      </c>
      <c r="M109" s="581" t="s">
        <v>2458</v>
      </c>
      <c r="N109" s="549" t="s">
        <v>2519</v>
      </c>
      <c r="O109" s="549" t="s">
        <v>267</v>
      </c>
      <c r="P109" s="557" t="s">
        <v>7</v>
      </c>
    </row>
    <row r="110" spans="1:16" ht="20.100000000000001" customHeight="1">
      <c r="A110" s="548">
        <f t="shared" si="1"/>
        <v>105</v>
      </c>
      <c r="B110" s="559" t="s">
        <v>2500</v>
      </c>
      <c r="C110" s="588" t="s">
        <v>2501</v>
      </c>
      <c r="D110" s="555" t="s">
        <v>2489</v>
      </c>
      <c r="E110" s="549">
        <v>18</v>
      </c>
      <c r="F110" s="549">
        <v>20</v>
      </c>
      <c r="G110" s="549">
        <v>17</v>
      </c>
      <c r="H110" s="549">
        <v>21</v>
      </c>
      <c r="I110" s="549">
        <v>0</v>
      </c>
      <c r="J110" s="557">
        <v>76</v>
      </c>
      <c r="K110" s="555" t="s">
        <v>8</v>
      </c>
      <c r="L110" s="581" t="s">
        <v>2457</v>
      </c>
      <c r="M110" s="581" t="s">
        <v>2458</v>
      </c>
      <c r="N110" s="549" t="s">
        <v>2519</v>
      </c>
      <c r="O110" s="549" t="s">
        <v>267</v>
      </c>
      <c r="P110" s="557" t="s">
        <v>7</v>
      </c>
    </row>
    <row r="111" spans="1:16" ht="20.100000000000001" customHeight="1">
      <c r="A111" s="548">
        <f t="shared" si="1"/>
        <v>106</v>
      </c>
      <c r="B111" s="561" t="s">
        <v>543</v>
      </c>
      <c r="C111" s="562" t="s">
        <v>544</v>
      </c>
      <c r="D111" s="585" t="s">
        <v>484</v>
      </c>
      <c r="E111" s="549">
        <v>16</v>
      </c>
      <c r="F111" s="549">
        <v>15</v>
      </c>
      <c r="G111" s="549">
        <v>15</v>
      </c>
      <c r="H111" s="549">
        <v>17</v>
      </c>
      <c r="I111" s="549">
        <v>0</v>
      </c>
      <c r="J111" s="557">
        <v>63</v>
      </c>
      <c r="K111" s="555" t="s">
        <v>733</v>
      </c>
      <c r="L111" s="558" t="s">
        <v>485</v>
      </c>
      <c r="M111" s="550" t="s">
        <v>486</v>
      </c>
      <c r="N111" s="549" t="s">
        <v>322</v>
      </c>
      <c r="O111" s="549" t="s">
        <v>435</v>
      </c>
      <c r="P111" s="549" t="s">
        <v>7</v>
      </c>
    </row>
    <row r="112" spans="1:16" ht="20.100000000000001" customHeight="1">
      <c r="A112" s="548">
        <f t="shared" si="1"/>
        <v>107</v>
      </c>
      <c r="B112" s="561" t="s">
        <v>565</v>
      </c>
      <c r="C112" s="562" t="s">
        <v>566</v>
      </c>
      <c r="D112" s="563" t="s">
        <v>555</v>
      </c>
      <c r="E112" s="557">
        <v>17</v>
      </c>
      <c r="F112" s="557">
        <v>15</v>
      </c>
      <c r="G112" s="557">
        <v>15</v>
      </c>
      <c r="H112" s="557">
        <v>17</v>
      </c>
      <c r="I112" s="557">
        <v>0</v>
      </c>
      <c r="J112" s="557">
        <v>64</v>
      </c>
      <c r="K112" s="555" t="s">
        <v>733</v>
      </c>
      <c r="L112" s="558" t="s">
        <v>556</v>
      </c>
      <c r="M112" s="558" t="s">
        <v>557</v>
      </c>
      <c r="N112" s="557" t="s">
        <v>558</v>
      </c>
      <c r="O112" s="557" t="s">
        <v>435</v>
      </c>
      <c r="P112" s="549" t="s">
        <v>7</v>
      </c>
    </row>
    <row r="113" spans="1:16" ht="20.100000000000001" customHeight="1">
      <c r="A113" s="548">
        <f t="shared" si="1"/>
        <v>108</v>
      </c>
      <c r="B113" s="561" t="s">
        <v>592</v>
      </c>
      <c r="C113" s="562" t="s">
        <v>593</v>
      </c>
      <c r="D113" s="563" t="s">
        <v>555</v>
      </c>
      <c r="E113" s="557">
        <v>16</v>
      </c>
      <c r="F113" s="557">
        <v>15</v>
      </c>
      <c r="G113" s="557">
        <v>18</v>
      </c>
      <c r="H113" s="557">
        <v>15</v>
      </c>
      <c r="I113" s="557">
        <v>0</v>
      </c>
      <c r="J113" s="557">
        <v>64</v>
      </c>
      <c r="K113" s="555" t="s">
        <v>733</v>
      </c>
      <c r="L113" s="558" t="s">
        <v>556</v>
      </c>
      <c r="M113" s="558" t="s">
        <v>557</v>
      </c>
      <c r="N113" s="557" t="s">
        <v>558</v>
      </c>
      <c r="O113" s="557" t="s">
        <v>435</v>
      </c>
      <c r="P113" s="549" t="s">
        <v>7</v>
      </c>
    </row>
    <row r="114" spans="1:16" ht="20.100000000000001" customHeight="1">
      <c r="A114" s="548">
        <f t="shared" si="1"/>
        <v>109</v>
      </c>
      <c r="B114" s="561" t="s">
        <v>636</v>
      </c>
      <c r="C114" s="562" t="s">
        <v>637</v>
      </c>
      <c r="D114" s="563" t="s">
        <v>555</v>
      </c>
      <c r="E114" s="557">
        <v>17</v>
      </c>
      <c r="F114" s="557">
        <v>15</v>
      </c>
      <c r="G114" s="557">
        <v>15</v>
      </c>
      <c r="H114" s="557">
        <v>17</v>
      </c>
      <c r="I114" s="557">
        <v>0</v>
      </c>
      <c r="J114" s="557">
        <v>64</v>
      </c>
      <c r="K114" s="555" t="s">
        <v>733</v>
      </c>
      <c r="L114" s="558" t="s">
        <v>556</v>
      </c>
      <c r="M114" s="558" t="s">
        <v>557</v>
      </c>
      <c r="N114" s="557" t="s">
        <v>558</v>
      </c>
      <c r="O114" s="557" t="s">
        <v>435</v>
      </c>
      <c r="P114" s="549" t="s">
        <v>7</v>
      </c>
    </row>
    <row r="115" spans="1:16" ht="20.100000000000001" customHeight="1">
      <c r="A115" s="548">
        <f t="shared" si="1"/>
        <v>110</v>
      </c>
      <c r="B115" s="561" t="s">
        <v>674</v>
      </c>
      <c r="C115" s="562" t="s">
        <v>675</v>
      </c>
      <c r="D115" s="563" t="s">
        <v>555</v>
      </c>
      <c r="E115" s="557">
        <v>16</v>
      </c>
      <c r="F115" s="557">
        <v>15</v>
      </c>
      <c r="G115" s="557">
        <v>18</v>
      </c>
      <c r="H115" s="557">
        <v>15</v>
      </c>
      <c r="I115" s="557">
        <v>0</v>
      </c>
      <c r="J115" s="557">
        <v>64</v>
      </c>
      <c r="K115" s="555" t="s">
        <v>733</v>
      </c>
      <c r="L115" s="558" t="s">
        <v>556</v>
      </c>
      <c r="M115" s="558" t="s">
        <v>557</v>
      </c>
      <c r="N115" s="557" t="s">
        <v>558</v>
      </c>
      <c r="O115" s="557" t="s">
        <v>435</v>
      </c>
      <c r="P115" s="549" t="s">
        <v>7</v>
      </c>
    </row>
    <row r="116" spans="1:16" ht="20.100000000000001" customHeight="1">
      <c r="A116" s="548">
        <f t="shared" si="1"/>
        <v>111</v>
      </c>
      <c r="B116" s="561" t="s">
        <v>690</v>
      </c>
      <c r="C116" s="562" t="s">
        <v>691</v>
      </c>
      <c r="D116" s="563" t="s">
        <v>555</v>
      </c>
      <c r="E116" s="557">
        <v>17</v>
      </c>
      <c r="F116" s="557">
        <v>15</v>
      </c>
      <c r="G116" s="557">
        <v>15</v>
      </c>
      <c r="H116" s="557">
        <v>17</v>
      </c>
      <c r="I116" s="557">
        <v>0</v>
      </c>
      <c r="J116" s="557">
        <v>64</v>
      </c>
      <c r="K116" s="555" t="s">
        <v>733</v>
      </c>
      <c r="L116" s="558" t="s">
        <v>556</v>
      </c>
      <c r="M116" s="558" t="s">
        <v>557</v>
      </c>
      <c r="N116" s="557" t="s">
        <v>558</v>
      </c>
      <c r="O116" s="557" t="s">
        <v>435</v>
      </c>
      <c r="P116" s="549" t="s">
        <v>7</v>
      </c>
    </row>
    <row r="117" spans="1:16" ht="20.100000000000001" customHeight="1">
      <c r="A117" s="548">
        <f t="shared" si="1"/>
        <v>112</v>
      </c>
      <c r="B117" s="561" t="s">
        <v>694</v>
      </c>
      <c r="C117" s="562" t="s">
        <v>695</v>
      </c>
      <c r="D117" s="563" t="s">
        <v>555</v>
      </c>
      <c r="E117" s="557">
        <v>16</v>
      </c>
      <c r="F117" s="557">
        <v>15</v>
      </c>
      <c r="G117" s="557">
        <v>18</v>
      </c>
      <c r="H117" s="557">
        <v>15</v>
      </c>
      <c r="I117" s="557">
        <v>0</v>
      </c>
      <c r="J117" s="557">
        <v>64</v>
      </c>
      <c r="K117" s="555" t="s">
        <v>733</v>
      </c>
      <c r="L117" s="558" t="s">
        <v>556</v>
      </c>
      <c r="M117" s="558" t="s">
        <v>557</v>
      </c>
      <c r="N117" s="557" t="s">
        <v>558</v>
      </c>
      <c r="O117" s="557" t="s">
        <v>435</v>
      </c>
      <c r="P117" s="549" t="s">
        <v>7</v>
      </c>
    </row>
    <row r="118" spans="1:16" ht="20.100000000000001" customHeight="1">
      <c r="A118" s="548">
        <f t="shared" si="1"/>
        <v>113</v>
      </c>
      <c r="B118" s="561" t="s">
        <v>716</v>
      </c>
      <c r="C118" s="564" t="s">
        <v>717</v>
      </c>
      <c r="D118" s="561" t="s">
        <v>698</v>
      </c>
      <c r="E118" s="557">
        <v>17</v>
      </c>
      <c r="F118" s="557">
        <v>15</v>
      </c>
      <c r="G118" s="557">
        <v>15</v>
      </c>
      <c r="H118" s="557">
        <v>17</v>
      </c>
      <c r="I118" s="557">
        <v>0</v>
      </c>
      <c r="J118" s="557">
        <v>64</v>
      </c>
      <c r="K118" s="555" t="s">
        <v>733</v>
      </c>
      <c r="L118" s="565" t="s">
        <v>700</v>
      </c>
      <c r="M118" s="558" t="s">
        <v>701</v>
      </c>
      <c r="N118" s="557" t="s">
        <v>558</v>
      </c>
      <c r="O118" s="557" t="s">
        <v>435</v>
      </c>
      <c r="P118" s="549" t="s">
        <v>7</v>
      </c>
    </row>
    <row r="119" spans="1:16" ht="20.100000000000001" customHeight="1">
      <c r="A119" s="548">
        <f t="shared" si="1"/>
        <v>114</v>
      </c>
      <c r="B119" s="561" t="s">
        <v>720</v>
      </c>
      <c r="C119" s="564" t="s">
        <v>721</v>
      </c>
      <c r="D119" s="561" t="s">
        <v>698</v>
      </c>
      <c r="E119" s="557">
        <v>17</v>
      </c>
      <c r="F119" s="557">
        <v>15</v>
      </c>
      <c r="G119" s="557">
        <v>15</v>
      </c>
      <c r="H119" s="557">
        <v>17</v>
      </c>
      <c r="I119" s="557">
        <v>0</v>
      </c>
      <c r="J119" s="557">
        <v>64</v>
      </c>
      <c r="K119" s="555" t="s">
        <v>733</v>
      </c>
      <c r="L119" s="565" t="s">
        <v>700</v>
      </c>
      <c r="M119" s="558" t="s">
        <v>701</v>
      </c>
      <c r="N119" s="557" t="s">
        <v>558</v>
      </c>
      <c r="O119" s="557" t="s">
        <v>435</v>
      </c>
      <c r="P119" s="549" t="s">
        <v>7</v>
      </c>
    </row>
    <row r="120" spans="1:16" ht="20.100000000000001" customHeight="1">
      <c r="A120" s="548">
        <f t="shared" si="1"/>
        <v>115</v>
      </c>
      <c r="B120" s="561" t="s">
        <v>792</v>
      </c>
      <c r="C120" s="564" t="s">
        <v>793</v>
      </c>
      <c r="D120" s="561" t="s">
        <v>698</v>
      </c>
      <c r="E120" s="557">
        <v>16</v>
      </c>
      <c r="F120" s="557">
        <v>15</v>
      </c>
      <c r="G120" s="557">
        <v>18</v>
      </c>
      <c r="H120" s="557">
        <v>15</v>
      </c>
      <c r="I120" s="557">
        <v>0</v>
      </c>
      <c r="J120" s="557">
        <v>64</v>
      </c>
      <c r="K120" s="555" t="s">
        <v>733</v>
      </c>
      <c r="L120" s="565" t="s">
        <v>700</v>
      </c>
      <c r="M120" s="558" t="s">
        <v>701</v>
      </c>
      <c r="N120" s="557" t="s">
        <v>558</v>
      </c>
      <c r="O120" s="557" t="s">
        <v>435</v>
      </c>
      <c r="P120" s="549" t="s">
        <v>7</v>
      </c>
    </row>
    <row r="121" spans="1:16" ht="20.100000000000001" customHeight="1">
      <c r="A121" s="548">
        <f t="shared" si="1"/>
        <v>116</v>
      </c>
      <c r="B121" s="561" t="s">
        <v>814</v>
      </c>
      <c r="C121" s="562" t="s">
        <v>815</v>
      </c>
      <c r="D121" s="561" t="s">
        <v>810</v>
      </c>
      <c r="E121" s="557">
        <v>17</v>
      </c>
      <c r="F121" s="557">
        <v>15</v>
      </c>
      <c r="G121" s="557">
        <v>15</v>
      </c>
      <c r="H121" s="557">
        <v>17</v>
      </c>
      <c r="I121" s="557">
        <v>0</v>
      </c>
      <c r="J121" s="557">
        <v>64</v>
      </c>
      <c r="K121" s="555" t="s">
        <v>733</v>
      </c>
      <c r="L121" s="558"/>
      <c r="M121" s="558" t="s">
        <v>811</v>
      </c>
      <c r="N121" s="557" t="s">
        <v>558</v>
      </c>
      <c r="O121" s="557" t="s">
        <v>435</v>
      </c>
      <c r="P121" s="549" t="s">
        <v>7</v>
      </c>
    </row>
    <row r="122" spans="1:16" ht="20.100000000000001" customHeight="1">
      <c r="A122" s="548">
        <f t="shared" si="1"/>
        <v>117</v>
      </c>
      <c r="B122" s="561" t="s">
        <v>832</v>
      </c>
      <c r="C122" s="562" t="s">
        <v>833</v>
      </c>
      <c r="D122" s="561" t="s">
        <v>810</v>
      </c>
      <c r="E122" s="557">
        <v>16</v>
      </c>
      <c r="F122" s="557">
        <v>15</v>
      </c>
      <c r="G122" s="557">
        <v>18</v>
      </c>
      <c r="H122" s="557">
        <v>15</v>
      </c>
      <c r="I122" s="557">
        <v>0</v>
      </c>
      <c r="J122" s="557">
        <v>64</v>
      </c>
      <c r="K122" s="555" t="s">
        <v>733</v>
      </c>
      <c r="L122" s="558"/>
      <c r="M122" s="558" t="s">
        <v>811</v>
      </c>
      <c r="N122" s="557" t="s">
        <v>558</v>
      </c>
      <c r="O122" s="557" t="s">
        <v>435</v>
      </c>
      <c r="P122" s="549" t="s">
        <v>7</v>
      </c>
    </row>
    <row r="123" spans="1:16" ht="20.100000000000001" customHeight="1">
      <c r="A123" s="548">
        <f t="shared" si="1"/>
        <v>118</v>
      </c>
      <c r="B123" s="561" t="s">
        <v>838</v>
      </c>
      <c r="C123" s="562" t="s">
        <v>839</v>
      </c>
      <c r="D123" s="561" t="s">
        <v>810</v>
      </c>
      <c r="E123" s="557">
        <v>17</v>
      </c>
      <c r="F123" s="557">
        <v>15</v>
      </c>
      <c r="G123" s="557">
        <v>15</v>
      </c>
      <c r="H123" s="557">
        <v>17</v>
      </c>
      <c r="I123" s="557">
        <v>0</v>
      </c>
      <c r="J123" s="557">
        <v>64</v>
      </c>
      <c r="K123" s="555" t="s">
        <v>733</v>
      </c>
      <c r="L123" s="558"/>
      <c r="M123" s="558" t="s">
        <v>811</v>
      </c>
      <c r="N123" s="557" t="s">
        <v>558</v>
      </c>
      <c r="O123" s="557" t="s">
        <v>435</v>
      </c>
      <c r="P123" s="549" t="s">
        <v>7</v>
      </c>
    </row>
    <row r="124" spans="1:16" ht="20.100000000000001" customHeight="1">
      <c r="A124" s="548">
        <f t="shared" si="1"/>
        <v>119</v>
      </c>
      <c r="B124" s="566" t="s">
        <v>929</v>
      </c>
      <c r="C124" s="567" t="s">
        <v>930</v>
      </c>
      <c r="D124" s="561" t="s">
        <v>893</v>
      </c>
      <c r="E124" s="557">
        <v>16</v>
      </c>
      <c r="F124" s="557">
        <v>15</v>
      </c>
      <c r="G124" s="557">
        <v>18</v>
      </c>
      <c r="H124" s="557">
        <v>15</v>
      </c>
      <c r="I124" s="557">
        <v>0</v>
      </c>
      <c r="J124" s="557">
        <v>64</v>
      </c>
      <c r="K124" s="555" t="s">
        <v>733</v>
      </c>
      <c r="L124" s="568"/>
      <c r="M124" s="568" t="s">
        <v>894</v>
      </c>
      <c r="N124" s="557" t="s">
        <v>558</v>
      </c>
      <c r="O124" s="557" t="s">
        <v>435</v>
      </c>
      <c r="P124" s="549" t="s">
        <v>7</v>
      </c>
    </row>
    <row r="125" spans="1:16" ht="20.100000000000001" customHeight="1">
      <c r="A125" s="548">
        <f t="shared" si="1"/>
        <v>120</v>
      </c>
      <c r="B125" s="561" t="s">
        <v>981</v>
      </c>
      <c r="C125" s="562" t="s">
        <v>982</v>
      </c>
      <c r="D125" s="570" t="s">
        <v>973</v>
      </c>
      <c r="E125" s="557">
        <v>17</v>
      </c>
      <c r="F125" s="557">
        <v>15</v>
      </c>
      <c r="G125" s="557">
        <v>15</v>
      </c>
      <c r="H125" s="557">
        <v>17</v>
      </c>
      <c r="I125" s="557">
        <v>0</v>
      </c>
      <c r="J125" s="557">
        <v>64</v>
      </c>
      <c r="K125" s="555" t="s">
        <v>733</v>
      </c>
      <c r="L125" s="568"/>
      <c r="M125" s="558" t="s">
        <v>974</v>
      </c>
      <c r="N125" s="557" t="s">
        <v>558</v>
      </c>
      <c r="O125" s="557" t="s">
        <v>435</v>
      </c>
      <c r="P125" s="549" t="s">
        <v>7</v>
      </c>
    </row>
    <row r="126" spans="1:16" ht="20.100000000000001" customHeight="1">
      <c r="A126" s="548">
        <f t="shared" si="1"/>
        <v>121</v>
      </c>
      <c r="B126" s="559" t="s">
        <v>1041</v>
      </c>
      <c r="C126" s="588" t="s">
        <v>1042</v>
      </c>
      <c r="D126" s="559" t="s">
        <v>1043</v>
      </c>
      <c r="E126" s="557">
        <v>17</v>
      </c>
      <c r="F126" s="557">
        <v>15</v>
      </c>
      <c r="G126" s="557">
        <v>15</v>
      </c>
      <c r="H126" s="557">
        <v>17</v>
      </c>
      <c r="I126" s="557">
        <v>0</v>
      </c>
      <c r="J126" s="557">
        <v>64</v>
      </c>
      <c r="K126" s="555" t="s">
        <v>733</v>
      </c>
      <c r="L126" s="558"/>
      <c r="M126" s="558" t="s">
        <v>1044</v>
      </c>
      <c r="N126" s="557" t="s">
        <v>558</v>
      </c>
      <c r="O126" s="557" t="s">
        <v>435</v>
      </c>
      <c r="P126" s="549" t="s">
        <v>7</v>
      </c>
    </row>
    <row r="127" spans="1:16" ht="20.100000000000001" customHeight="1">
      <c r="A127" s="548">
        <f t="shared" si="1"/>
        <v>122</v>
      </c>
      <c r="B127" s="559" t="s">
        <v>1291</v>
      </c>
      <c r="C127" s="572" t="s">
        <v>1292</v>
      </c>
      <c r="D127" s="557" t="s">
        <v>1258</v>
      </c>
      <c r="E127" s="557">
        <v>16</v>
      </c>
      <c r="F127" s="557">
        <v>15</v>
      </c>
      <c r="G127" s="557">
        <v>18</v>
      </c>
      <c r="H127" s="557">
        <v>15</v>
      </c>
      <c r="I127" s="557">
        <v>0</v>
      </c>
      <c r="J127" s="557">
        <v>64</v>
      </c>
      <c r="K127" s="555" t="s">
        <v>733</v>
      </c>
      <c r="L127" s="557" t="s">
        <v>1259</v>
      </c>
      <c r="M127" s="557" t="s">
        <v>1260</v>
      </c>
      <c r="N127" s="575" t="s">
        <v>1172</v>
      </c>
      <c r="O127" s="557" t="s">
        <v>435</v>
      </c>
      <c r="P127" s="549" t="s">
        <v>7</v>
      </c>
    </row>
    <row r="128" spans="1:16" ht="20.100000000000001" customHeight="1">
      <c r="A128" s="548">
        <f t="shared" si="1"/>
        <v>123</v>
      </c>
      <c r="B128" s="559" t="s">
        <v>1295</v>
      </c>
      <c r="C128" s="572" t="s">
        <v>1296</v>
      </c>
      <c r="D128" s="557" t="s">
        <v>1258</v>
      </c>
      <c r="E128" s="557">
        <v>17</v>
      </c>
      <c r="F128" s="557">
        <v>15</v>
      </c>
      <c r="G128" s="557">
        <v>15</v>
      </c>
      <c r="H128" s="557">
        <v>17</v>
      </c>
      <c r="I128" s="557">
        <v>0</v>
      </c>
      <c r="J128" s="557">
        <v>64</v>
      </c>
      <c r="K128" s="555" t="s">
        <v>733</v>
      </c>
      <c r="L128" s="557" t="s">
        <v>1259</v>
      </c>
      <c r="M128" s="557" t="s">
        <v>1260</v>
      </c>
      <c r="N128" s="575" t="s">
        <v>1172</v>
      </c>
      <c r="O128" s="557" t="s">
        <v>435</v>
      </c>
      <c r="P128" s="549" t="s">
        <v>7</v>
      </c>
    </row>
    <row r="129" spans="1:16" ht="20.100000000000001" customHeight="1">
      <c r="A129" s="548">
        <f t="shared" si="1"/>
        <v>124</v>
      </c>
      <c r="B129" s="559" t="s">
        <v>1309</v>
      </c>
      <c r="C129" s="572" t="s">
        <v>1310</v>
      </c>
      <c r="D129" s="557" t="s">
        <v>1258</v>
      </c>
      <c r="E129" s="557">
        <v>17</v>
      </c>
      <c r="F129" s="557">
        <v>15</v>
      </c>
      <c r="G129" s="557">
        <v>15</v>
      </c>
      <c r="H129" s="557">
        <v>17</v>
      </c>
      <c r="I129" s="557">
        <v>0</v>
      </c>
      <c r="J129" s="557">
        <v>64</v>
      </c>
      <c r="K129" s="555" t="s">
        <v>733</v>
      </c>
      <c r="L129" s="557" t="s">
        <v>1259</v>
      </c>
      <c r="M129" s="557" t="s">
        <v>1260</v>
      </c>
      <c r="N129" s="575" t="s">
        <v>1172</v>
      </c>
      <c r="O129" s="557" t="s">
        <v>435</v>
      </c>
      <c r="P129" s="549" t="s">
        <v>7</v>
      </c>
    </row>
    <row r="130" spans="1:16" ht="20.100000000000001" customHeight="1">
      <c r="A130" s="548">
        <f t="shared" si="1"/>
        <v>125</v>
      </c>
      <c r="B130" s="559" t="s">
        <v>1351</v>
      </c>
      <c r="C130" s="572" t="s">
        <v>1352</v>
      </c>
      <c r="D130" s="557" t="s">
        <v>1258</v>
      </c>
      <c r="E130" s="557">
        <v>17</v>
      </c>
      <c r="F130" s="557">
        <v>15</v>
      </c>
      <c r="G130" s="557">
        <v>15</v>
      </c>
      <c r="H130" s="557">
        <v>17</v>
      </c>
      <c r="I130" s="557">
        <v>0</v>
      </c>
      <c r="J130" s="557">
        <v>64</v>
      </c>
      <c r="K130" s="555" t="s">
        <v>733</v>
      </c>
      <c r="L130" s="557" t="s">
        <v>1259</v>
      </c>
      <c r="M130" s="557" t="s">
        <v>1260</v>
      </c>
      <c r="N130" s="575" t="s">
        <v>1172</v>
      </c>
      <c r="O130" s="557" t="s">
        <v>435</v>
      </c>
      <c r="P130" s="549" t="s">
        <v>7</v>
      </c>
    </row>
    <row r="131" spans="1:16" ht="20.100000000000001" customHeight="1">
      <c r="A131" s="548">
        <f t="shared" si="1"/>
        <v>126</v>
      </c>
      <c r="B131" s="559" t="s">
        <v>1355</v>
      </c>
      <c r="C131" s="572" t="s">
        <v>1356</v>
      </c>
      <c r="D131" s="557" t="s">
        <v>1258</v>
      </c>
      <c r="E131" s="557">
        <v>16</v>
      </c>
      <c r="F131" s="557">
        <v>15</v>
      </c>
      <c r="G131" s="557">
        <v>18</v>
      </c>
      <c r="H131" s="557">
        <v>15</v>
      </c>
      <c r="I131" s="557">
        <v>0</v>
      </c>
      <c r="J131" s="557">
        <v>64</v>
      </c>
      <c r="K131" s="555" t="s">
        <v>733</v>
      </c>
      <c r="L131" s="557" t="s">
        <v>1259</v>
      </c>
      <c r="M131" s="557" t="s">
        <v>1260</v>
      </c>
      <c r="N131" s="575" t="s">
        <v>1172</v>
      </c>
      <c r="O131" s="557" t="s">
        <v>435</v>
      </c>
      <c r="P131" s="549" t="s">
        <v>7</v>
      </c>
    </row>
    <row r="132" spans="1:16" ht="20.100000000000001" customHeight="1">
      <c r="A132" s="548">
        <f t="shared" si="1"/>
        <v>127</v>
      </c>
      <c r="B132" s="559" t="s">
        <v>1357</v>
      </c>
      <c r="C132" s="572" t="s">
        <v>1358</v>
      </c>
      <c r="D132" s="557" t="s">
        <v>1258</v>
      </c>
      <c r="E132" s="576">
        <v>15</v>
      </c>
      <c r="F132" s="576">
        <v>15</v>
      </c>
      <c r="G132" s="576">
        <v>19</v>
      </c>
      <c r="H132" s="576">
        <v>15</v>
      </c>
      <c r="I132" s="576">
        <v>0</v>
      </c>
      <c r="J132" s="557">
        <v>64</v>
      </c>
      <c r="K132" s="555" t="s">
        <v>733</v>
      </c>
      <c r="L132" s="557" t="s">
        <v>1259</v>
      </c>
      <c r="M132" s="557" t="s">
        <v>1260</v>
      </c>
      <c r="N132" s="575" t="s">
        <v>1172</v>
      </c>
      <c r="O132" s="557" t="s">
        <v>435</v>
      </c>
      <c r="P132" s="549" t="s">
        <v>7</v>
      </c>
    </row>
    <row r="133" spans="1:16" ht="20.100000000000001" customHeight="1">
      <c r="A133" s="548">
        <f t="shared" si="1"/>
        <v>128</v>
      </c>
      <c r="B133" s="559" t="s">
        <v>1558</v>
      </c>
      <c r="C133" s="572" t="s">
        <v>1559</v>
      </c>
      <c r="D133" s="559" t="s">
        <v>1526</v>
      </c>
      <c r="E133" s="557">
        <v>16</v>
      </c>
      <c r="F133" s="557">
        <v>15</v>
      </c>
      <c r="G133" s="557">
        <v>18</v>
      </c>
      <c r="H133" s="557">
        <v>15</v>
      </c>
      <c r="I133" s="557">
        <v>0</v>
      </c>
      <c r="J133" s="557">
        <v>64</v>
      </c>
      <c r="K133" s="555" t="s">
        <v>733</v>
      </c>
      <c r="L133" s="557" t="s">
        <v>1527</v>
      </c>
      <c r="M133" s="557" t="s">
        <v>1528</v>
      </c>
      <c r="N133" s="575" t="s">
        <v>1172</v>
      </c>
      <c r="O133" s="557" t="s">
        <v>435</v>
      </c>
      <c r="P133" s="549" t="s">
        <v>7</v>
      </c>
    </row>
    <row r="134" spans="1:16" ht="20.100000000000001" customHeight="1">
      <c r="A134" s="548">
        <f t="shared" si="1"/>
        <v>129</v>
      </c>
      <c r="B134" s="559" t="s">
        <v>1570</v>
      </c>
      <c r="C134" s="572" t="s">
        <v>1571</v>
      </c>
      <c r="D134" s="559" t="s">
        <v>1526</v>
      </c>
      <c r="E134" s="576">
        <v>15</v>
      </c>
      <c r="F134" s="576">
        <v>15</v>
      </c>
      <c r="G134" s="576">
        <v>19</v>
      </c>
      <c r="H134" s="576">
        <v>15</v>
      </c>
      <c r="I134" s="576">
        <v>0</v>
      </c>
      <c r="J134" s="557">
        <v>64</v>
      </c>
      <c r="K134" s="555" t="s">
        <v>733</v>
      </c>
      <c r="L134" s="557" t="s">
        <v>1527</v>
      </c>
      <c r="M134" s="557" t="s">
        <v>1528</v>
      </c>
      <c r="N134" s="575" t="s">
        <v>1172</v>
      </c>
      <c r="O134" s="557" t="s">
        <v>435</v>
      </c>
      <c r="P134" s="549" t="s">
        <v>7</v>
      </c>
    </row>
    <row r="135" spans="1:16" ht="20.100000000000001" customHeight="1">
      <c r="A135" s="548">
        <f t="shared" si="1"/>
        <v>130</v>
      </c>
      <c r="B135" s="559" t="s">
        <v>1572</v>
      </c>
      <c r="C135" s="572" t="s">
        <v>1573</v>
      </c>
      <c r="D135" s="559" t="s">
        <v>1526</v>
      </c>
      <c r="E135" s="576">
        <v>15</v>
      </c>
      <c r="F135" s="576">
        <v>15</v>
      </c>
      <c r="G135" s="576">
        <v>19</v>
      </c>
      <c r="H135" s="576">
        <v>15</v>
      </c>
      <c r="I135" s="576">
        <v>0</v>
      </c>
      <c r="J135" s="557">
        <v>64</v>
      </c>
      <c r="K135" s="555" t="s">
        <v>733</v>
      </c>
      <c r="L135" s="557" t="s">
        <v>1527</v>
      </c>
      <c r="M135" s="557" t="s">
        <v>1528</v>
      </c>
      <c r="N135" s="575" t="s">
        <v>1172</v>
      </c>
      <c r="O135" s="557" t="s">
        <v>435</v>
      </c>
      <c r="P135" s="549" t="s">
        <v>7</v>
      </c>
    </row>
    <row r="136" spans="1:16" ht="20.100000000000001" customHeight="1">
      <c r="A136" s="548">
        <f t="shared" ref="A136:A147" si="2">+A135+1</f>
        <v>131</v>
      </c>
      <c r="B136" s="577" t="s">
        <v>1709</v>
      </c>
      <c r="C136" s="572" t="s">
        <v>1710</v>
      </c>
      <c r="D136" s="578" t="s">
        <v>1704</v>
      </c>
      <c r="E136" s="557">
        <v>16</v>
      </c>
      <c r="F136" s="557">
        <v>15</v>
      </c>
      <c r="G136" s="557">
        <v>18</v>
      </c>
      <c r="H136" s="557">
        <v>15</v>
      </c>
      <c r="I136" s="557">
        <v>0</v>
      </c>
      <c r="J136" s="557">
        <v>64</v>
      </c>
      <c r="K136" s="555" t="s">
        <v>733</v>
      </c>
      <c r="L136" s="555" t="s">
        <v>1603</v>
      </c>
      <c r="M136" s="579" t="s">
        <v>1604</v>
      </c>
      <c r="N136" s="575" t="s">
        <v>1172</v>
      </c>
      <c r="O136" s="557" t="s">
        <v>435</v>
      </c>
      <c r="P136" s="549" t="s">
        <v>7</v>
      </c>
    </row>
    <row r="137" spans="1:16" ht="20.100000000000001" customHeight="1">
      <c r="A137" s="548">
        <f t="shared" si="2"/>
        <v>132</v>
      </c>
      <c r="B137" s="559" t="s">
        <v>1797</v>
      </c>
      <c r="C137" s="572" t="s">
        <v>1798</v>
      </c>
      <c r="D137" s="583" t="s">
        <v>1792</v>
      </c>
      <c r="E137" s="576">
        <v>15</v>
      </c>
      <c r="F137" s="576">
        <v>15</v>
      </c>
      <c r="G137" s="576">
        <v>19</v>
      </c>
      <c r="H137" s="576">
        <v>15</v>
      </c>
      <c r="I137" s="576">
        <v>0</v>
      </c>
      <c r="J137" s="557">
        <v>64</v>
      </c>
      <c r="K137" s="555" t="s">
        <v>733</v>
      </c>
      <c r="L137" s="555" t="s">
        <v>1793</v>
      </c>
      <c r="M137" s="575" t="s">
        <v>1794</v>
      </c>
      <c r="N137" s="575" t="s">
        <v>1172</v>
      </c>
      <c r="O137" s="591" t="s">
        <v>435</v>
      </c>
      <c r="P137" s="549" t="s">
        <v>7</v>
      </c>
    </row>
    <row r="138" spans="1:16" ht="20.100000000000001" customHeight="1">
      <c r="A138" s="548">
        <f t="shared" si="2"/>
        <v>133</v>
      </c>
      <c r="B138" s="559" t="s">
        <v>1830</v>
      </c>
      <c r="C138" s="572" t="s">
        <v>1831</v>
      </c>
      <c r="D138" s="583" t="s">
        <v>1829</v>
      </c>
      <c r="E138" s="576">
        <v>15</v>
      </c>
      <c r="F138" s="576">
        <v>15</v>
      </c>
      <c r="G138" s="576">
        <v>19</v>
      </c>
      <c r="H138" s="576">
        <v>15</v>
      </c>
      <c r="I138" s="576">
        <v>0</v>
      </c>
      <c r="J138" s="557">
        <v>64</v>
      </c>
      <c r="K138" s="555" t="s">
        <v>733</v>
      </c>
      <c r="L138" s="555" t="s">
        <v>1793</v>
      </c>
      <c r="M138" s="575" t="s">
        <v>1794</v>
      </c>
      <c r="N138" s="575" t="s">
        <v>1172</v>
      </c>
      <c r="O138" s="590" t="s">
        <v>435</v>
      </c>
      <c r="P138" s="549" t="s">
        <v>7</v>
      </c>
    </row>
    <row r="139" spans="1:16" ht="20.100000000000001" customHeight="1">
      <c r="A139" s="548">
        <f t="shared" si="2"/>
        <v>134</v>
      </c>
      <c r="B139" s="559" t="s">
        <v>1832</v>
      </c>
      <c r="C139" s="572" t="s">
        <v>1833</v>
      </c>
      <c r="D139" s="583" t="s">
        <v>1829</v>
      </c>
      <c r="E139" s="557">
        <v>18</v>
      </c>
      <c r="F139" s="557">
        <v>15</v>
      </c>
      <c r="G139" s="557">
        <v>15</v>
      </c>
      <c r="H139" s="557">
        <v>15</v>
      </c>
      <c r="I139" s="576">
        <v>0</v>
      </c>
      <c r="J139" s="557">
        <v>63</v>
      </c>
      <c r="K139" s="555" t="s">
        <v>733</v>
      </c>
      <c r="L139" s="555" t="s">
        <v>1793</v>
      </c>
      <c r="M139" s="575" t="s">
        <v>1794</v>
      </c>
      <c r="N139" s="575" t="s">
        <v>1172</v>
      </c>
      <c r="O139" s="590" t="s">
        <v>435</v>
      </c>
      <c r="P139" s="549" t="s">
        <v>7</v>
      </c>
    </row>
    <row r="140" spans="1:16" ht="20.100000000000001" customHeight="1">
      <c r="A140" s="548">
        <f t="shared" si="2"/>
        <v>135</v>
      </c>
      <c r="B140" s="559" t="s">
        <v>1840</v>
      </c>
      <c r="C140" s="572" t="s">
        <v>1841</v>
      </c>
      <c r="D140" s="583" t="s">
        <v>1829</v>
      </c>
      <c r="E140" s="576">
        <v>15</v>
      </c>
      <c r="F140" s="576">
        <v>15</v>
      </c>
      <c r="G140" s="576">
        <v>19</v>
      </c>
      <c r="H140" s="576">
        <v>15</v>
      </c>
      <c r="I140" s="576">
        <v>0</v>
      </c>
      <c r="J140" s="557">
        <v>64</v>
      </c>
      <c r="K140" s="555" t="s">
        <v>733</v>
      </c>
      <c r="L140" s="555" t="s">
        <v>1793</v>
      </c>
      <c r="M140" s="575" t="s">
        <v>1794</v>
      </c>
      <c r="N140" s="575" t="s">
        <v>1172</v>
      </c>
      <c r="O140" s="592" t="s">
        <v>435</v>
      </c>
      <c r="P140" s="549" t="s">
        <v>7</v>
      </c>
    </row>
    <row r="141" spans="1:16" ht="20.100000000000001" customHeight="1">
      <c r="A141" s="548">
        <f t="shared" si="2"/>
        <v>136</v>
      </c>
      <c r="B141" s="551" t="s">
        <v>2010</v>
      </c>
      <c r="C141" s="552" t="s">
        <v>2011</v>
      </c>
      <c r="D141" s="585" t="s">
        <v>1993</v>
      </c>
      <c r="E141" s="557">
        <v>18</v>
      </c>
      <c r="F141" s="557">
        <v>15</v>
      </c>
      <c r="G141" s="557">
        <v>15</v>
      </c>
      <c r="H141" s="557">
        <v>15</v>
      </c>
      <c r="I141" s="553"/>
      <c r="J141" s="557">
        <v>63</v>
      </c>
      <c r="K141" s="555" t="s">
        <v>733</v>
      </c>
      <c r="L141" s="557" t="s">
        <v>1994</v>
      </c>
      <c r="M141" s="557" t="s">
        <v>1995</v>
      </c>
      <c r="N141" s="557" t="s">
        <v>1996</v>
      </c>
      <c r="O141" s="557" t="s">
        <v>435</v>
      </c>
      <c r="P141" s="549" t="s">
        <v>7</v>
      </c>
    </row>
    <row r="142" spans="1:16" ht="20.100000000000001" customHeight="1">
      <c r="A142" s="548">
        <f t="shared" si="2"/>
        <v>137</v>
      </c>
      <c r="B142" s="557" t="s">
        <v>2239</v>
      </c>
      <c r="C142" s="587" t="s">
        <v>2240</v>
      </c>
      <c r="D142" s="575" t="s">
        <v>2178</v>
      </c>
      <c r="E142" s="557">
        <v>17</v>
      </c>
      <c r="F142" s="557">
        <v>15</v>
      </c>
      <c r="G142" s="557">
        <v>15</v>
      </c>
      <c r="H142" s="557">
        <v>17</v>
      </c>
      <c r="I142" s="557">
        <v>0</v>
      </c>
      <c r="J142" s="557">
        <v>64</v>
      </c>
      <c r="K142" s="555" t="s">
        <v>733</v>
      </c>
      <c r="L142" s="557" t="s">
        <v>2179</v>
      </c>
      <c r="M142" s="557" t="s">
        <v>2180</v>
      </c>
      <c r="N142" s="557" t="s">
        <v>1996</v>
      </c>
      <c r="O142" s="557" t="s">
        <v>435</v>
      </c>
      <c r="P142" s="549" t="s">
        <v>319</v>
      </c>
    </row>
    <row r="143" spans="1:16" ht="20.100000000000001" customHeight="1">
      <c r="A143" s="548">
        <f t="shared" si="2"/>
        <v>138</v>
      </c>
      <c r="B143" s="557" t="s">
        <v>2330</v>
      </c>
      <c r="C143" s="587" t="s">
        <v>2331</v>
      </c>
      <c r="D143" s="557" t="s">
        <v>2325</v>
      </c>
      <c r="E143" s="557">
        <v>18</v>
      </c>
      <c r="F143" s="557">
        <v>15</v>
      </c>
      <c r="G143" s="557">
        <v>15</v>
      </c>
      <c r="H143" s="557">
        <v>15</v>
      </c>
      <c r="I143" s="557">
        <v>0</v>
      </c>
      <c r="J143" s="557">
        <v>63</v>
      </c>
      <c r="K143" s="555" t="s">
        <v>733</v>
      </c>
      <c r="L143" s="557" t="s">
        <v>2326</v>
      </c>
      <c r="M143" s="557" t="s">
        <v>2327</v>
      </c>
      <c r="N143" s="557" t="s">
        <v>1996</v>
      </c>
      <c r="O143" s="557" t="s">
        <v>435</v>
      </c>
      <c r="P143" s="549" t="s">
        <v>7</v>
      </c>
    </row>
    <row r="144" spans="1:16" ht="20.100000000000001" customHeight="1">
      <c r="A144" s="548">
        <f t="shared" si="2"/>
        <v>139</v>
      </c>
      <c r="B144" s="557" t="s">
        <v>2332</v>
      </c>
      <c r="C144" s="587" t="s">
        <v>2333</v>
      </c>
      <c r="D144" s="557" t="s">
        <v>2325</v>
      </c>
      <c r="E144" s="576">
        <v>15</v>
      </c>
      <c r="F144" s="576">
        <v>15</v>
      </c>
      <c r="G144" s="576">
        <v>19</v>
      </c>
      <c r="H144" s="576">
        <v>15</v>
      </c>
      <c r="I144" s="576">
        <v>0</v>
      </c>
      <c r="J144" s="557">
        <v>64</v>
      </c>
      <c r="K144" s="555" t="s">
        <v>733</v>
      </c>
      <c r="L144" s="557" t="s">
        <v>2326</v>
      </c>
      <c r="M144" s="557" t="s">
        <v>2327</v>
      </c>
      <c r="N144" s="557" t="s">
        <v>1996</v>
      </c>
      <c r="O144" s="557" t="s">
        <v>435</v>
      </c>
      <c r="P144" s="549" t="s">
        <v>7</v>
      </c>
    </row>
    <row r="145" spans="1:16" ht="20.100000000000001" customHeight="1">
      <c r="A145" s="548">
        <f t="shared" si="2"/>
        <v>140</v>
      </c>
      <c r="B145" s="557" t="s">
        <v>2352</v>
      </c>
      <c r="C145" s="587" t="s">
        <v>739</v>
      </c>
      <c r="D145" s="557" t="s">
        <v>2325</v>
      </c>
      <c r="E145" s="557">
        <v>18</v>
      </c>
      <c r="F145" s="557">
        <v>15</v>
      </c>
      <c r="G145" s="557">
        <v>15</v>
      </c>
      <c r="H145" s="557">
        <v>15</v>
      </c>
      <c r="I145" s="557">
        <v>0</v>
      </c>
      <c r="J145" s="557">
        <v>63</v>
      </c>
      <c r="K145" s="555" t="s">
        <v>733</v>
      </c>
      <c r="L145" s="557" t="s">
        <v>2326</v>
      </c>
      <c r="M145" s="557" t="s">
        <v>2327</v>
      </c>
      <c r="N145" s="557" t="s">
        <v>1996</v>
      </c>
      <c r="O145" s="557" t="s">
        <v>435</v>
      </c>
      <c r="P145" s="549" t="s">
        <v>7</v>
      </c>
    </row>
    <row r="146" spans="1:16" ht="20.100000000000001" customHeight="1">
      <c r="A146" s="548">
        <f t="shared" si="2"/>
        <v>141</v>
      </c>
      <c r="B146" s="557" t="s">
        <v>2355</v>
      </c>
      <c r="C146" s="587" t="s">
        <v>2356</v>
      </c>
      <c r="D146" s="557" t="s">
        <v>2325</v>
      </c>
      <c r="E146" s="576">
        <v>15</v>
      </c>
      <c r="F146" s="576">
        <v>15</v>
      </c>
      <c r="G146" s="576">
        <v>19</v>
      </c>
      <c r="H146" s="576">
        <v>15</v>
      </c>
      <c r="I146" s="576">
        <v>0</v>
      </c>
      <c r="J146" s="557">
        <v>64</v>
      </c>
      <c r="K146" s="555" t="s">
        <v>733</v>
      </c>
      <c r="L146" s="557" t="s">
        <v>2326</v>
      </c>
      <c r="M146" s="557" t="s">
        <v>2327</v>
      </c>
      <c r="N146" s="557" t="s">
        <v>1996</v>
      </c>
      <c r="O146" s="557" t="s">
        <v>435</v>
      </c>
      <c r="P146" s="549" t="s">
        <v>319</v>
      </c>
    </row>
    <row r="147" spans="1:16" ht="20.100000000000001" customHeight="1">
      <c r="A147" s="548">
        <f t="shared" si="2"/>
        <v>142</v>
      </c>
      <c r="B147" s="557" t="s">
        <v>2389</v>
      </c>
      <c r="C147" s="587" t="s">
        <v>2390</v>
      </c>
      <c r="D147" s="557" t="s">
        <v>2325</v>
      </c>
      <c r="E147" s="557">
        <v>18</v>
      </c>
      <c r="F147" s="557">
        <v>15</v>
      </c>
      <c r="G147" s="557">
        <v>15</v>
      </c>
      <c r="H147" s="557">
        <v>15</v>
      </c>
      <c r="I147" s="557">
        <v>0</v>
      </c>
      <c r="J147" s="557">
        <v>63</v>
      </c>
      <c r="K147" s="555" t="s">
        <v>733</v>
      </c>
      <c r="L147" s="557" t="s">
        <v>2326</v>
      </c>
      <c r="M147" s="557" t="s">
        <v>2327</v>
      </c>
      <c r="N147" s="557" t="s">
        <v>1996</v>
      </c>
      <c r="O147" s="557" t="s">
        <v>435</v>
      </c>
      <c r="P147" s="549" t="s">
        <v>7</v>
      </c>
    </row>
  </sheetData>
  <mergeCells count="11">
    <mergeCell ref="K4:K5"/>
    <mergeCell ref="N4:N5"/>
    <mergeCell ref="O4:O5"/>
    <mergeCell ref="P4:P5"/>
    <mergeCell ref="A2:P2"/>
    <mergeCell ref="A4:A5"/>
    <mergeCell ref="B4:B5"/>
    <mergeCell ref="C4:C5"/>
    <mergeCell ref="D4:D5"/>
    <mergeCell ref="E4:I4"/>
    <mergeCell ref="J4:J5"/>
  </mergeCells>
  <pageMargins left="0.34" right="0.16" top="0.27" bottom="0.32" header="0.31496062992125984" footer="0.31496062992125984"/>
  <pageSetup paperSize="9" orientation="landscape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Mẫu CVHT</vt:lpstr>
      <vt:lpstr>CN TT</vt:lpstr>
      <vt:lpstr>RL LV</vt:lpstr>
      <vt:lpstr>Điều chỉnh KT</vt:lpstr>
      <vt:lpstr>Sheet1</vt:lpstr>
      <vt:lpstr>'RL LV'!Print_Titles</vt:lpstr>
    </vt:vector>
  </TitlesOfParts>
  <Company>http://gostep.info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huecd.com</dc:creator>
  <cp:lastModifiedBy>PC</cp:lastModifiedBy>
  <cp:lastPrinted>2025-08-05T01:19:00Z</cp:lastPrinted>
  <dcterms:created xsi:type="dcterms:W3CDTF">2021-08-02T04:25:07Z</dcterms:created>
  <dcterms:modified xsi:type="dcterms:W3CDTF">2025-08-05T01:32:31Z</dcterms:modified>
</cp:coreProperties>
</file>